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us\Desktop\"/>
    </mc:Choice>
  </mc:AlternateContent>
  <xr:revisionPtr revIDLastSave="0" documentId="13_ncr:1_{8176B5DA-0FB5-44A1-B192-30F7A11E1E8F}" xr6:coauthVersionLast="47" xr6:coauthVersionMax="47" xr10:uidLastSave="{00000000-0000-0000-0000-000000000000}"/>
  <bookViews>
    <workbookView xWindow="-108" yWindow="-108" windowWidth="23256" windowHeight="13176" xr2:uid="{D759763E-BB38-4906-BF30-97C554C39C1E}"/>
  </bookViews>
  <sheets>
    <sheet name="Formular" sheetId="1" r:id="rId1"/>
    <sheet name="Combo Box" sheetId="2" state="hidden" r:id="rId2"/>
    <sheet name="CALENDAR" sheetId="5" r:id="rId3"/>
    <sheet name="Name Range" sheetId="4" state="hidden" r:id="rId4"/>
  </sheets>
  <definedNames>
    <definedName name="Copii">'Name Range'!$K$9:$K$26</definedName>
    <definedName name="Ctg_p1" localSheetId="3">'Name Range'!$C$7:$C$20</definedName>
    <definedName name="Ctg_p1">'Name Range'!$C$7:$C$20</definedName>
    <definedName name="Ctg_P2" localSheetId="3">'Name Range'!$D$6:$D$20</definedName>
    <definedName name="Ctg_P2">'Name Range'!$D$6:$D$20</definedName>
    <definedName name="GenP1">'Name Range'!$C$4:$E$4</definedName>
    <definedName name="GenP2" localSheetId="0">'Name Range'!$H$4:$L$4</definedName>
    <definedName name="GenP2" localSheetId="3">'Name Range'!$H$4:$L$4</definedName>
    <definedName name="_xlnm.Print_Area" localSheetId="0">Formular!$A$2:$E$50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37" i="1" s="1"/>
  <c r="B6" i="1"/>
  <c r="D7" i="5" l="1"/>
  <c r="E7" i="5" l="1"/>
  <c r="D8" i="5" l="1"/>
  <c r="D9" i="5" s="1"/>
  <c r="D10" i="5" s="1"/>
  <c r="D11" i="5" s="1"/>
  <c r="D12" i="5" s="1"/>
  <c r="F7" i="5"/>
  <c r="E8" i="5"/>
  <c r="E9" i="5" s="1"/>
  <c r="E10" i="5" s="1"/>
  <c r="E11" i="5" s="1"/>
  <c r="E12" i="5" s="1"/>
  <c r="F8" i="5" l="1"/>
  <c r="F9" i="5" s="1"/>
  <c r="F10" i="5" s="1"/>
  <c r="F11" i="5" s="1"/>
  <c r="F12" i="5" s="1"/>
  <c r="G7" i="5"/>
  <c r="H11" i="4"/>
  <c r="H7" i="5" l="1"/>
  <c r="G8" i="5"/>
  <c r="G9" i="5" s="1"/>
  <c r="G10" i="5" s="1"/>
  <c r="G11" i="5" s="1"/>
  <c r="G12" i="5" s="1"/>
  <c r="I7" i="5" l="1"/>
  <c r="H8" i="5"/>
  <c r="H9" i="5" s="1"/>
  <c r="H10" i="5" s="1"/>
  <c r="H11" i="5" s="1"/>
  <c r="H12" i="5" s="1"/>
  <c r="J7" i="5" l="1"/>
  <c r="J8" i="5" s="1"/>
  <c r="J9" i="5" s="1"/>
  <c r="J10" i="5" s="1"/>
  <c r="J11" i="5" s="1"/>
  <c r="J12" i="5" s="1"/>
  <c r="I8" i="5"/>
  <c r="I9" i="5" s="1"/>
  <c r="I10" i="5" s="1"/>
  <c r="I11" i="5" s="1"/>
  <c r="I1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Marius</author>
  </authors>
  <commentList>
    <comment ref="B19" authorId="0" shapeId="0" xr:uid="{F5C3325D-129F-4FDA-A101-95088E3A749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(se alege din listă- click în dreapta celulei)</t>
        </r>
      </text>
    </comment>
    <comment ref="B20" authorId="0" shapeId="0" xr:uid="{7C284468-D1CA-4033-A68A-73B39F5082F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(baza , terenul, incinta, etc)
</t>
        </r>
      </text>
    </comment>
    <comment ref="B21" authorId="0" shapeId="0" xr:uid="{6618ACB4-FAD9-4D5E-991B-CD985EFBDB9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(se alege din listă- click în dreapta celulei)
</t>
        </r>
      </text>
    </comment>
    <comment ref="B22" authorId="0" shapeId="0" xr:uid="{6F1ADCE0-902C-4507-B2D5-5F340D71CF17}">
      <text>
        <r>
          <rPr>
            <b/>
            <sz val="9"/>
            <color indexed="81"/>
            <rFont val="Tahoma"/>
            <family val="2"/>
          </rPr>
          <t>User: Înainte este obligatoriu să selectați progamul P1 sau P2 din celula de mai sus!</t>
        </r>
        <r>
          <rPr>
            <sz val="9"/>
            <color indexed="81"/>
            <rFont val="Tahoma"/>
            <family val="2"/>
          </rPr>
          <t xml:space="preserve">
(se alege din listă- click în dreapta celulei)</t>
        </r>
      </text>
    </comment>
    <comment ref="C23" authorId="1" shapeId="0" xr:uid="{335070C6-2112-44E3-9FEF-A7FFB04F77CD}">
      <text>
        <r>
          <rPr>
            <b/>
            <sz val="9"/>
            <color indexed="81"/>
            <rFont val="Tahoma"/>
            <family val="2"/>
          </rPr>
          <t>Marius:</t>
        </r>
        <r>
          <rPr>
            <sz val="9"/>
            <color indexed="81"/>
            <rFont val="Tahoma"/>
            <family val="2"/>
          </rPr>
          <t xml:space="preserve">
Alegeți mai întâi programul P1 sau P2</t>
        </r>
      </text>
    </comment>
    <comment ref="D23" authorId="1" shapeId="0" xr:uid="{E4658EA3-E259-4EB7-BD05-68DE56E459FD}">
      <text>
        <r>
          <rPr>
            <b/>
            <sz val="9"/>
            <color indexed="81"/>
            <rFont val="Tahoma"/>
            <family val="2"/>
          </rPr>
          <t>Marius:</t>
        </r>
        <r>
          <rPr>
            <sz val="9"/>
            <color indexed="81"/>
            <rFont val="Tahoma"/>
            <family val="2"/>
          </rPr>
          <t xml:space="preserve">
Alegeți mai întâi programul P1 sau P2</t>
        </r>
      </text>
    </comment>
    <comment ref="B26" authorId="0" shapeId="0" xr:uid="{7CAC2D76-3DDF-4EDC-A20B-7D3EF974DD4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(se alege din listă- click în dreapta celulei)
</t>
        </r>
      </text>
    </comment>
    <comment ref="C27" authorId="1" shapeId="0" xr:uid="{8C8D14E9-F2E8-4814-8D6D-DB74F0C5051A}">
      <text>
        <r>
          <rPr>
            <b/>
            <sz val="9"/>
            <color indexed="81"/>
            <rFont val="Tahoma"/>
            <family val="2"/>
          </rPr>
          <t>Marius:</t>
        </r>
        <r>
          <rPr>
            <sz val="9"/>
            <color indexed="81"/>
            <rFont val="Tahoma"/>
            <family val="2"/>
          </rPr>
          <t xml:space="preserve">
Doar cifra</t>
        </r>
      </text>
    </comment>
    <comment ref="C29" authorId="1" shapeId="0" xr:uid="{770D70A5-3D0E-4C52-A7D3-59CFA88ABD50}">
      <text>
        <r>
          <rPr>
            <b/>
            <sz val="9"/>
            <color indexed="81"/>
            <rFont val="Tahoma"/>
            <family val="2"/>
          </rPr>
          <t>Marius:</t>
        </r>
        <r>
          <rPr>
            <sz val="9"/>
            <color indexed="81"/>
            <rFont val="Tahoma"/>
            <family val="2"/>
          </rPr>
          <t xml:space="preserve">
Doar cifra</t>
        </r>
      </text>
    </comment>
    <comment ref="B38" authorId="0" shapeId="0" xr:uid="{89CB4BA7-1F7C-4616-8F96-79BCC75F200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(se alege din listă- click în dreapta celulei)</t>
        </r>
      </text>
    </comment>
  </commentList>
</comments>
</file>

<file path=xl/sharedStrings.xml><?xml version="1.0" encoding="utf-8"?>
<sst xmlns="http://schemas.openxmlformats.org/spreadsheetml/2006/main" count="372" uniqueCount="330">
  <si>
    <t>1.</t>
  </si>
  <si>
    <t>Adresa:</t>
  </si>
  <si>
    <t>2.</t>
  </si>
  <si>
    <t>3.</t>
  </si>
  <si>
    <t>Email:</t>
  </si>
  <si>
    <t>4.</t>
  </si>
  <si>
    <t>5.</t>
  </si>
  <si>
    <t xml:space="preserve">Denumirea </t>
  </si>
  <si>
    <t>Nr. participanți - estimare</t>
  </si>
  <si>
    <t>Local</t>
  </si>
  <si>
    <t>B. Date privind acțiunea:</t>
  </si>
  <si>
    <t>Gen</t>
  </si>
  <si>
    <t xml:space="preserve">Localitatea de desfășurare </t>
  </si>
  <si>
    <t>Foarte bine</t>
  </si>
  <si>
    <t xml:space="preserve">Aeronautica </t>
  </si>
  <si>
    <t>Airsoft</t>
  </si>
  <si>
    <t>Aikido</t>
  </si>
  <si>
    <t>Alpinism Si Escalada</t>
  </si>
  <si>
    <t>Arte Martiale</t>
  </si>
  <si>
    <t>Arte Martiale De Contact</t>
  </si>
  <si>
    <t>Arte Marțiale Mixte - MMA</t>
  </si>
  <si>
    <t>Atletism</t>
  </si>
  <si>
    <t>Automobilism Sportiv</t>
  </si>
  <si>
    <t>Badminton</t>
  </si>
  <si>
    <t>Baschet</t>
  </si>
  <si>
    <t>Baseball si Softball</t>
  </si>
  <si>
    <t>Biliard</t>
  </si>
  <si>
    <t>Bob-Sanie</t>
  </si>
  <si>
    <t xml:space="preserve">Bowling </t>
  </si>
  <si>
    <t>Box</t>
  </si>
  <si>
    <t>Bridge</t>
  </si>
  <si>
    <t>Canotaj</t>
  </si>
  <si>
    <t>Ciclism</t>
  </si>
  <si>
    <t>Chanbara</t>
  </si>
  <si>
    <t>Cricket</t>
  </si>
  <si>
    <t>Culturism si Fitness</t>
  </si>
  <si>
    <t>Curling</t>
  </si>
  <si>
    <t>Dans Sportiv</t>
  </si>
  <si>
    <t>Darts</t>
  </si>
  <si>
    <t>Ecvestra</t>
  </si>
  <si>
    <t>Fotbal</t>
  </si>
  <si>
    <t>Fotbal American</t>
  </si>
  <si>
    <t>Fotbal in Sala</t>
  </si>
  <si>
    <t>Fotbal Tenis</t>
  </si>
  <si>
    <t>Gimnastica Ritmica</t>
  </si>
  <si>
    <t>Go</t>
  </si>
  <si>
    <t>Golf</t>
  </si>
  <si>
    <t>Haltere</t>
  </si>
  <si>
    <t>Handbal</t>
  </si>
  <si>
    <t>Hochei Pe Gheata</t>
  </si>
  <si>
    <t>Hochei Pe Iarba</t>
  </si>
  <si>
    <t>Jocuri aplicative</t>
  </si>
  <si>
    <t>Judo</t>
  </si>
  <si>
    <t>Kaiac Canoe</t>
  </si>
  <si>
    <t>Kali Eskrima Arnis</t>
  </si>
  <si>
    <t>Karate</t>
  </si>
  <si>
    <t>Karate Kyokushin - IKO 2</t>
  </si>
  <si>
    <t>Karate Traditional</t>
  </si>
  <si>
    <t>Karate WUKF</t>
  </si>
  <si>
    <t>Karting</t>
  </si>
  <si>
    <t>Kempo</t>
  </si>
  <si>
    <t>Korfball</t>
  </si>
  <si>
    <t>Lupte</t>
  </si>
  <si>
    <t>Majorete</t>
  </si>
  <si>
    <t xml:space="preserve">Minifotbal </t>
  </si>
  <si>
    <t>Minigolf</t>
  </si>
  <si>
    <t>Modelism</t>
  </si>
  <si>
    <t>Motociclism</t>
  </si>
  <si>
    <t>Natație</t>
  </si>
  <si>
    <t>Oina</t>
  </si>
  <si>
    <t>Orientare</t>
  </si>
  <si>
    <t>Padbol</t>
  </si>
  <si>
    <t>Pangration Athlima</t>
  </si>
  <si>
    <t>Patinaj</t>
  </si>
  <si>
    <t>Pescuit sportiv</t>
  </si>
  <si>
    <t>Polo</t>
  </si>
  <si>
    <t>Popice</t>
  </si>
  <si>
    <t>Powerlifting</t>
  </si>
  <si>
    <t>Radioamatorism</t>
  </si>
  <si>
    <t>Rugby</t>
  </si>
  <si>
    <t>Sambo</t>
  </si>
  <si>
    <t>Schi - Biatlon</t>
  </si>
  <si>
    <t>Scrabble</t>
  </si>
  <si>
    <t>Scrima</t>
  </si>
  <si>
    <t xml:space="preserve">Skandenberg - Armwrestling </t>
  </si>
  <si>
    <t>Snooker</t>
  </si>
  <si>
    <t>Sport Columbpfil</t>
  </si>
  <si>
    <t>Sport cu atelaj canin</t>
  </si>
  <si>
    <t>SPPNS</t>
  </si>
  <si>
    <t>Sp.Pt.Toti</t>
  </si>
  <si>
    <t>Sumo</t>
  </si>
  <si>
    <t>Squash</t>
  </si>
  <si>
    <t>Sah</t>
  </si>
  <si>
    <t>Table</t>
  </si>
  <si>
    <t>Trasee aplicative</t>
  </si>
  <si>
    <t>Taekwondo Itf</t>
  </si>
  <si>
    <t>Taekwondo Wt</t>
  </si>
  <si>
    <t>Tenis</t>
  </si>
  <si>
    <t>Tenis De Masa</t>
  </si>
  <si>
    <t>Tir Cu Arcul</t>
  </si>
  <si>
    <t>Tir Sportiv</t>
  </si>
  <si>
    <t>Triatlon</t>
  </si>
  <si>
    <t>Unifight</t>
  </si>
  <si>
    <t>Volei</t>
  </si>
  <si>
    <t>Vovinam Viet-Vo-Dao</t>
  </si>
  <si>
    <t>Wushu-kungfu</t>
  </si>
  <si>
    <t>Yachting</t>
  </si>
  <si>
    <t>Toate disciplinele</t>
  </si>
  <si>
    <t>Alergare anduranță</t>
  </si>
  <si>
    <t>Bine</t>
  </si>
  <si>
    <t>Satisfăcător</t>
  </si>
  <si>
    <t>Nesatisfăcător</t>
  </si>
  <si>
    <t>Favorabil</t>
  </si>
  <si>
    <t>Nefavorabil</t>
  </si>
  <si>
    <t>Județean</t>
  </si>
  <si>
    <t>Zonal</t>
  </si>
  <si>
    <t>Interjudețean</t>
  </si>
  <si>
    <t>Național</t>
  </si>
  <si>
    <t>Internațional</t>
  </si>
  <si>
    <t>SIMINA Marius</t>
  </si>
  <si>
    <t>BIJI Marius Liviu</t>
  </si>
  <si>
    <t xml:space="preserve">  ANINOASA</t>
  </si>
  <si>
    <t xml:space="preserve">  BRAD</t>
  </si>
  <si>
    <t xml:space="preserve">  CALAN</t>
  </si>
  <si>
    <t xml:space="preserve">  DEVA</t>
  </si>
  <si>
    <t xml:space="preserve">  GEOAGIU</t>
  </si>
  <si>
    <t xml:space="preserve">  HATEG</t>
  </si>
  <si>
    <t xml:space="preserve">  HUNEDOARA</t>
  </si>
  <si>
    <t xml:space="preserve">  LUPENI</t>
  </si>
  <si>
    <t xml:space="preserve">  ORASTIE</t>
  </si>
  <si>
    <t xml:space="preserve">  PETRILA</t>
  </si>
  <si>
    <t xml:space="preserve">  PETROSANI</t>
  </si>
  <si>
    <t xml:space="preserve">  SIMERIA</t>
  </si>
  <si>
    <t xml:space="preserve">  URICANI</t>
  </si>
  <si>
    <t xml:space="preserve">  VULCAN</t>
  </si>
  <si>
    <t xml:space="preserve">   BACIA</t>
  </si>
  <si>
    <t xml:space="preserve">   BAIA DE CRIS</t>
  </si>
  <si>
    <t xml:space="preserve">   BAITA</t>
  </si>
  <si>
    <t xml:space="preserve">   BALSA</t>
  </si>
  <si>
    <t xml:space="preserve">   BANITA</t>
  </si>
  <si>
    <t xml:space="preserve">   BARU</t>
  </si>
  <si>
    <t xml:space="preserve">   BATRANA</t>
  </si>
  <si>
    <t xml:space="preserve">   BERIU</t>
  </si>
  <si>
    <t xml:space="preserve">   BLAJENI</t>
  </si>
  <si>
    <t xml:space="preserve">   BOSOROD</t>
  </si>
  <si>
    <t xml:space="preserve">   BRANISCA</t>
  </si>
  <si>
    <t xml:space="preserve">   BRETEA ROMANA</t>
  </si>
  <si>
    <t xml:space="preserve">   BUCES</t>
  </si>
  <si>
    <t xml:space="preserve">   BUCURESCI</t>
  </si>
  <si>
    <t xml:space="preserve">   BULZESTII DE SUS</t>
  </si>
  <si>
    <t xml:space="preserve">   BUNILA</t>
  </si>
  <si>
    <t xml:space="preserve">   BURJUC</t>
  </si>
  <si>
    <t xml:space="preserve">   CARJITI</t>
  </si>
  <si>
    <t xml:space="preserve">   CERBAL</t>
  </si>
  <si>
    <t xml:space="preserve">   CERTEJU DE SUS</t>
  </si>
  <si>
    <t xml:space="preserve">   CRISCIOR</t>
  </si>
  <si>
    <t xml:space="preserve">   DENSUS</t>
  </si>
  <si>
    <t xml:space="preserve">   DOBRA</t>
  </si>
  <si>
    <t xml:space="preserve">   GENERAL BERTHELOT</t>
  </si>
  <si>
    <t xml:space="preserve">   GHELARI</t>
  </si>
  <si>
    <t xml:space="preserve">   GURASADA</t>
  </si>
  <si>
    <t xml:space="preserve">   HARAU</t>
  </si>
  <si>
    <t xml:space="preserve">   ILIA</t>
  </si>
  <si>
    <t xml:space="preserve">   LAPUGIU DE JOS</t>
  </si>
  <si>
    <t xml:space="preserve">   LELESE</t>
  </si>
  <si>
    <t xml:space="preserve">   LUNCA CERNII DE JOS</t>
  </si>
  <si>
    <t xml:space="preserve">   LUNCOIU DE JOS</t>
  </si>
  <si>
    <t xml:space="preserve">   MARTINESTI</t>
  </si>
  <si>
    <t xml:space="preserve">   ORASTIOARA DE SUS</t>
  </si>
  <si>
    <t xml:space="preserve">   PESTISU MIC</t>
  </si>
  <si>
    <t xml:space="preserve">   PUI</t>
  </si>
  <si>
    <t xml:space="preserve">   RACHITOVA</t>
  </si>
  <si>
    <t xml:space="preserve">   RAPOLTU MARE</t>
  </si>
  <si>
    <t xml:space="preserve">   RAU DE MORI</t>
  </si>
  <si>
    <t xml:space="preserve">   RIBITA</t>
  </si>
  <si>
    <t xml:space="preserve">   ROMOS</t>
  </si>
  <si>
    <t xml:space="preserve">   SALASU DE SUS</t>
  </si>
  <si>
    <t xml:space="preserve">   SANTAMARIA-ORLEA</t>
  </si>
  <si>
    <t xml:space="preserve">   SARMIZEGETUSA</t>
  </si>
  <si>
    <t xml:space="preserve">   SOIMUS</t>
  </si>
  <si>
    <t xml:space="preserve">   TELIUCU INFERIOR</t>
  </si>
  <si>
    <t xml:space="preserve">   TOMESTI</t>
  </si>
  <si>
    <t xml:space="preserve">   TOPLITA</t>
  </si>
  <si>
    <t xml:space="preserve">   TOTESTI</t>
  </si>
  <si>
    <t xml:space="preserve">   TURDAS</t>
  </si>
  <si>
    <t xml:space="preserve">   VALISOARA</t>
  </si>
  <si>
    <t xml:space="preserve">   VATA DE JOS</t>
  </si>
  <si>
    <t>VETEL</t>
  </si>
  <si>
    <t>VORTA</t>
  </si>
  <si>
    <t>ZAM</t>
  </si>
  <si>
    <t>Sat Mintia</t>
  </si>
  <si>
    <t>P2 - Sportul pentru toți</t>
  </si>
  <si>
    <t>P1 - Promovarea sportului de performanță</t>
  </si>
  <si>
    <t>Co+J/Ca</t>
  </si>
  <si>
    <t>Co+J/Ca/T</t>
  </si>
  <si>
    <t>Co+J/Ca/T/S</t>
  </si>
  <si>
    <r>
      <t>Co</t>
    </r>
    <r>
      <rPr>
        <sz val="10"/>
        <color rgb="FFFF0000"/>
        <rFont val="Arial"/>
        <family val="2"/>
      </rPr>
      <t>pii</t>
    </r>
  </si>
  <si>
    <r>
      <t>J</t>
    </r>
    <r>
      <rPr>
        <sz val="10"/>
        <color rgb="FFFF0000"/>
        <rFont val="Arial"/>
        <family val="2"/>
      </rPr>
      <t xml:space="preserve">unior </t>
    </r>
    <r>
      <rPr>
        <sz val="10"/>
        <rFont val="Arial"/>
        <family val="2"/>
      </rPr>
      <t>I</t>
    </r>
  </si>
  <si>
    <r>
      <t>J</t>
    </r>
    <r>
      <rPr>
        <sz val="10"/>
        <color rgb="FFFF0000"/>
        <rFont val="Arial"/>
        <family val="2"/>
      </rPr>
      <t>unior</t>
    </r>
    <r>
      <rPr>
        <sz val="10"/>
        <rFont val="Arial"/>
        <family val="2"/>
      </rPr>
      <t>II/Ca</t>
    </r>
    <r>
      <rPr>
        <sz val="10"/>
        <color rgb="FFFF0000"/>
        <rFont val="Arial"/>
        <family val="2"/>
      </rPr>
      <t>det</t>
    </r>
  </si>
  <si>
    <r>
      <t>J</t>
    </r>
    <r>
      <rPr>
        <sz val="10"/>
        <color rgb="FFFF0000"/>
        <rFont val="Arial"/>
        <family val="2"/>
      </rPr>
      <t>uniorI</t>
    </r>
    <r>
      <rPr>
        <sz val="10"/>
        <rFont val="Arial"/>
        <family val="2"/>
      </rPr>
      <t>II</t>
    </r>
  </si>
  <si>
    <r>
      <t>T</t>
    </r>
    <r>
      <rPr>
        <sz val="10"/>
        <color rgb="FFFF0000"/>
        <rFont val="Arial"/>
        <family val="2"/>
      </rPr>
      <t>ineret</t>
    </r>
  </si>
  <si>
    <r>
      <t>S</t>
    </r>
    <r>
      <rPr>
        <sz val="10"/>
        <color rgb="FFFF0000"/>
        <rFont val="Arial"/>
        <family val="2"/>
      </rPr>
      <t>eniori</t>
    </r>
  </si>
  <si>
    <r>
      <t>V</t>
    </r>
    <r>
      <rPr>
        <sz val="10"/>
        <color rgb="FFFF0000"/>
        <rFont val="Arial"/>
        <family val="2"/>
      </rPr>
      <t>eterani</t>
    </r>
  </si>
  <si>
    <t>J/Ca/T/S</t>
  </si>
  <si>
    <t>T/S</t>
  </si>
  <si>
    <t>OPEN</t>
  </si>
  <si>
    <t>M+F</t>
  </si>
  <si>
    <r>
      <t>M</t>
    </r>
    <r>
      <rPr>
        <sz val="10"/>
        <color rgb="FFFF0000"/>
        <rFont val="Arial"/>
        <family val="2"/>
      </rPr>
      <t>asculin</t>
    </r>
  </si>
  <si>
    <r>
      <t>F</t>
    </r>
    <r>
      <rPr>
        <sz val="10"/>
        <color rgb="FFFF0000"/>
        <rFont val="Arial"/>
        <family val="2"/>
      </rPr>
      <t>eminin</t>
    </r>
  </si>
  <si>
    <t>F+B</t>
  </si>
  <si>
    <r>
      <t>F</t>
    </r>
    <r>
      <rPr>
        <sz val="10"/>
        <color rgb="FFFF0000"/>
        <rFont val="Arial"/>
        <family val="2"/>
      </rPr>
      <t>ete</t>
    </r>
  </si>
  <si>
    <r>
      <t>B</t>
    </r>
    <r>
      <rPr>
        <sz val="10"/>
        <color rgb="FFFF0000"/>
        <rFont val="Arial"/>
        <family val="2"/>
      </rPr>
      <t>ăieți</t>
    </r>
  </si>
  <si>
    <t>Copii nevoi speciale</t>
  </si>
  <si>
    <t>Adulți nevoi speciale</t>
  </si>
  <si>
    <t>Persoane private de libertate</t>
  </si>
  <si>
    <t>1. Copii &lt;=10 ani</t>
  </si>
  <si>
    <t>2. Copii = 11-14 ani</t>
  </si>
  <si>
    <t>3. Copii =15-18 ani</t>
  </si>
  <si>
    <t>4. Tineri = 19-35 ani</t>
  </si>
  <si>
    <t>5. Adulți = 36-60 ani</t>
  </si>
  <si>
    <t>6. Adulți &gt;= 61 ani</t>
  </si>
  <si>
    <t>1+2</t>
  </si>
  <si>
    <t>1+2+3</t>
  </si>
  <si>
    <t>1+2+3+4</t>
  </si>
  <si>
    <t>1+2+3+4+5+6</t>
  </si>
  <si>
    <t>Using Name Range with IF Statement</t>
  </si>
  <si>
    <t>Gen P1</t>
  </si>
  <si>
    <t>Gen P2</t>
  </si>
  <si>
    <t>Copii</t>
  </si>
  <si>
    <t>Programe</t>
  </si>
  <si>
    <t>Ctg P1</t>
  </si>
  <si>
    <t>Ctg P2</t>
  </si>
  <si>
    <t>Ctg</t>
  </si>
  <si>
    <t>M+S</t>
  </si>
  <si>
    <r>
      <t>M</t>
    </r>
    <r>
      <rPr>
        <sz val="11"/>
        <color rgb="FFFF0000"/>
        <rFont val="Calibri"/>
        <family val="2"/>
        <scheme val="minor"/>
      </rPr>
      <t>asculin</t>
    </r>
  </si>
  <si>
    <r>
      <t>F</t>
    </r>
    <r>
      <rPr>
        <sz val="11"/>
        <color rgb="FFFF0000"/>
        <rFont val="Calibri"/>
        <family val="2"/>
        <scheme val="minor"/>
      </rPr>
      <t>eminin</t>
    </r>
  </si>
  <si>
    <t>Fete</t>
  </si>
  <si>
    <t>Barbați</t>
  </si>
  <si>
    <r>
      <t>F</t>
    </r>
    <r>
      <rPr>
        <sz val="11"/>
        <color rgb="FFFF0000"/>
        <rFont val="Calibri"/>
        <family val="2"/>
        <scheme val="minor"/>
      </rPr>
      <t>emei</t>
    </r>
  </si>
  <si>
    <r>
      <t>B</t>
    </r>
    <r>
      <rPr>
        <sz val="11"/>
        <color rgb="FFFF0000"/>
        <rFont val="Calibri"/>
        <family val="2"/>
        <scheme val="minor"/>
      </rPr>
      <t>arbați</t>
    </r>
  </si>
  <si>
    <t>Băieți</t>
  </si>
  <si>
    <t>Categorii Vârstă P2</t>
  </si>
  <si>
    <t>Categorii vârstă P1</t>
  </si>
  <si>
    <t>Participanți</t>
  </si>
  <si>
    <t>7.</t>
  </si>
  <si>
    <t>11.</t>
  </si>
  <si>
    <t>12.</t>
  </si>
  <si>
    <t xml:space="preserve">Disciplina/Activitatea sportivă </t>
  </si>
  <si>
    <t xml:space="preserve">Nivelul de organizare </t>
  </si>
  <si>
    <t>Semnătură</t>
  </si>
  <si>
    <t>8.</t>
  </si>
  <si>
    <t>9.</t>
  </si>
  <si>
    <t>10.</t>
  </si>
  <si>
    <t>M-ții Parâng</t>
  </si>
  <si>
    <t>M-ții Retezat</t>
  </si>
  <si>
    <t>Straja</t>
  </si>
  <si>
    <t>6.</t>
  </si>
  <si>
    <t xml:space="preserve">Nr. </t>
  </si>
  <si>
    <t>Ora</t>
  </si>
  <si>
    <t>M</t>
  </si>
  <si>
    <t>S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</si>
  <si>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</si>
  <si>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</si>
  <si>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</si>
  <si>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</si>
  <si>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</si>
  <si>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</si>
  <si>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</si>
  <si>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</si>
  <si>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</si>
  <si>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</si>
  <si>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</si>
  <si>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</si>
  <si>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L</t>
  </si>
  <si>
    <t>Mi</t>
  </si>
  <si>
    <t>J</t>
  </si>
  <si>
    <t>V</t>
  </si>
  <si>
    <t>D</t>
  </si>
  <si>
    <t>FESTIVITATEA DE PREMIERE</t>
  </si>
  <si>
    <t xml:space="preserve">1. </t>
  </si>
  <si>
    <t>Nr. arbitrii principali, secundari/ medic/asistent .... x nr. jocuri/reuniuni ... x barem unitar....... lei) Cf.HG 1447/2007</t>
  </si>
  <si>
    <t>Tel entitate/Tel organizator:</t>
  </si>
  <si>
    <t xml:space="preserve">Scopul </t>
  </si>
  <si>
    <t>Obiectivele</t>
  </si>
  <si>
    <t xml:space="preserve"> click  în celulă</t>
  </si>
  <si>
    <t>ALEGETI ANUL ȘI LUNA- click în celule</t>
  </si>
  <si>
    <t xml:space="preserve">START/DEBUT  </t>
  </si>
  <si>
    <t>Între orele</t>
  </si>
  <si>
    <t>Informații suplimentare/completări (după caz):</t>
  </si>
  <si>
    <t>Categoria de vârstă</t>
  </si>
  <si>
    <t>6-7ani</t>
  </si>
  <si>
    <t>8-9ani</t>
  </si>
  <si>
    <t>10-11ani</t>
  </si>
  <si>
    <t>12-13ani</t>
  </si>
  <si>
    <t>14-15ani</t>
  </si>
  <si>
    <t>16-17ani</t>
  </si>
  <si>
    <t>6-18ani</t>
  </si>
  <si>
    <r>
      <t xml:space="preserve">*Plată arbitraj și/sau prim ajutor </t>
    </r>
    <r>
      <rPr>
        <i/>
        <sz val="12"/>
        <color rgb="FFFF0000"/>
        <rFont val="Calibri"/>
        <family val="2"/>
        <scheme val="minor"/>
      </rPr>
      <t>(unde este cazul)</t>
    </r>
    <r>
      <rPr>
        <sz val="12"/>
        <color theme="1"/>
        <rFont val="Calibri"/>
        <family val="2"/>
        <scheme val="minor"/>
      </rPr>
      <t xml:space="preserve">
</t>
    </r>
  </si>
  <si>
    <r>
      <t xml:space="preserve">Programul  </t>
    </r>
    <r>
      <rPr>
        <b/>
        <i/>
        <sz val="12"/>
        <color rgb="FFFF0000"/>
        <rFont val="Calibri"/>
        <family val="2"/>
        <scheme val="minor"/>
      </rPr>
      <t>(P1 sau P2) !!! SELECTAȚI OBLIGATORIU!!!</t>
    </r>
  </si>
  <si>
    <t>Serie CI</t>
  </si>
  <si>
    <t>Nr CI</t>
  </si>
  <si>
    <t>Jogging</t>
  </si>
  <si>
    <t>Trasee Aplicative</t>
  </si>
  <si>
    <t>Jocuri de mișcare</t>
  </si>
  <si>
    <t>Sport amator</t>
  </si>
  <si>
    <t xml:space="preserve">Nume, președinte/director/responsabil structură solicitantă                                                            </t>
  </si>
  <si>
    <t xml:space="preserve">Nr. structuri sportive/entități </t>
  </si>
  <si>
    <r>
      <rPr>
        <sz val="8"/>
        <color rgb="FFFF0000"/>
        <rFont val="Calibri"/>
        <family val="2"/>
        <scheme val="minor"/>
      </rPr>
      <t>Cunoscând prevederile Directivei (UE) 2016/680 , confirm prin semnătură acordul meu privind folosirea datelor personale pe prezentul document</t>
    </r>
    <r>
      <rPr>
        <sz val="8"/>
        <color theme="1"/>
        <rFont val="Calibri"/>
        <family val="2"/>
        <scheme val="minor"/>
      </rPr>
      <t xml:space="preserve">.
Semnătura                                     </t>
    </r>
  </si>
  <si>
    <t xml:space="preserve">Locul </t>
  </si>
  <si>
    <r>
      <rPr>
        <sz val="12"/>
        <color theme="1"/>
        <rFont val="Calibri"/>
        <family val="2"/>
        <scheme val="minor"/>
      </rPr>
      <t>Numele  responsabilului cu  asigurarea primului ajutor și  obținerea autorizațiilor/avizelor necesare desfășurării acțiunii.</t>
    </r>
    <r>
      <rPr>
        <i/>
        <sz val="12"/>
        <color rgb="FFFF0000"/>
        <rFont val="Calibri"/>
        <family val="2"/>
        <scheme val="minor"/>
      </rPr>
      <t>(obligatoriu, în caz contrar parteneriatul se anulează)!!!</t>
    </r>
  </si>
  <si>
    <t>Data la care se desfășoară probele</t>
  </si>
  <si>
    <t>A. Date privind entitatea solicitantă:</t>
  </si>
  <si>
    <t>Semnătura</t>
  </si>
  <si>
    <t>SOLICITARE SPRIJIN MATERIAL PENTRU ORGANIZAREA DE 
ACȚIUNI SPORTIVE/SPORTIV RECREATIVE</t>
  </si>
  <si>
    <t xml:space="preserve">     Denumire entitate solicitantă</t>
  </si>
  <si>
    <r>
      <t>Note:          1.  *Arbitrajul și primul ajutor  se plătesc în funcție de bugetul alocat, prestatorilor calificați, după semnarea în prealabil a unui contract cu DJS Hunedoara, în acest sens.
2. Prezentul formular, completat in totalitate (datat, semnat, scanat) se va trimite pe adresa</t>
    </r>
    <r>
      <rPr>
        <b/>
        <i/>
        <sz val="11"/>
        <color theme="3"/>
        <rFont val="Calibri"/>
        <family val="2"/>
        <scheme val="minor"/>
      </rPr>
      <t xml:space="preserve"> djs.hunedoara@sport.gov.ro </t>
    </r>
  </si>
  <si>
    <r>
      <t xml:space="preserve">Probele de concurs </t>
    </r>
    <r>
      <rPr>
        <b/>
        <i/>
        <sz val="9"/>
        <color rgb="FFFF0000"/>
        <rFont val="Calibri"/>
        <family val="2"/>
        <scheme val="minor"/>
      </rPr>
      <t>(denumirea):</t>
    </r>
  </si>
  <si>
    <r>
      <t>Program acțiune</t>
    </r>
    <r>
      <rPr>
        <sz val="9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(OBLIGATORIU -tastați nr. zile până la  debut?)</t>
    </r>
  </si>
  <si>
    <r>
      <rPr>
        <b/>
        <sz val="10"/>
        <color theme="1"/>
        <rFont val="Calibri"/>
        <family val="2"/>
        <scheme val="minor"/>
      </rPr>
      <t>Câte zile va dura acțiunea?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(OBLIGATORIU - tastați  nr. de zile, durata)</t>
    </r>
  </si>
  <si>
    <r>
      <t xml:space="preserve">Necesar de materiale solicitate:
</t>
    </r>
    <r>
      <rPr>
        <i/>
        <sz val="10"/>
        <color rgb="FFFF0000"/>
        <rFont val="Calibri"/>
        <family val="2"/>
        <scheme val="minor"/>
      </rPr>
      <t>(Cupe, medalii, diplome, etc -  nr.  acestora detaliat pentru  Locul I, II, III  sau nr. de buc ptr. alte materiale sau consumabile).</t>
    </r>
  </si>
  <si>
    <r>
      <t xml:space="preserve">ATENȚIE!!! facilitățile formularului funcționează doar pe versiuni mai noi ale M.Office - 2019!!!
(Recomandări:tastați doar în celulele albastre și cu contur îngroșat; din cele galbene se va alege 
valoarea dorită cu "click" din lista laterală predefinită)
</t>
    </r>
    <r>
      <rPr>
        <i/>
        <sz val="8"/>
        <color rgb="FFFF0000"/>
        <rFont val="Calibri"/>
        <family val="2"/>
        <scheme val="minor"/>
      </rPr>
      <t>Design@production by Marius SIMINA DJS Hunedoara</t>
    </r>
  </si>
  <si>
    <t>Tricouri 30 buc</t>
  </si>
  <si>
    <t>Medalioane 30 buc</t>
  </si>
  <si>
    <t>3 mingi de fotbal</t>
  </si>
  <si>
    <t>3 mingi de  baschet</t>
  </si>
  <si>
    <t>3 mingi de volei</t>
  </si>
  <si>
    <t>Gimnastică artistică</t>
  </si>
  <si>
    <t>Gimnastică aerobică</t>
  </si>
  <si>
    <t>Aprobat Reprezentant legal, DJST</t>
  </si>
  <si>
    <t>Aprobat Director executiv, DJST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</si>
</sst>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8]mmmmm;@"/>
    <numFmt numFmtId="165" formatCode="[$-418]d\-mmm;@"/>
    <numFmt numFmtId="166" formatCode="d"/>
    <numFmt numFmtId="167" formatCode="[$-418]d\ mmmm\ yyyy;@"/>
    <numFmt numFmtId="168" formatCode="dd\.mm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7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F1F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8" fillId="0" borderId="0"/>
    <xf numFmtId="0" fontId="9" fillId="0" borderId="19" applyNumberFormat="0" applyFill="0" applyAlignment="0" applyProtection="0"/>
  </cellStyleXfs>
  <cellXfs count="176">
    <xf numFmtId="0" fontId="0" fillId="0" borderId="0" xfId="0"/>
    <xf numFmtId="0" fontId="4" fillId="0" borderId="0" xfId="1"/>
    <xf numFmtId="0" fontId="5" fillId="0" borderId="0" xfId="1" applyFont="1"/>
    <xf numFmtId="0" fontId="6" fillId="2" borderId="14" xfId="2" applyFont="1" applyFill="1" applyBorder="1" applyAlignment="1">
      <alignment horizontal="center" vertical="center" textRotation="90"/>
    </xf>
    <xf numFmtId="0" fontId="6" fillId="2" borderId="15" xfId="2" applyFont="1" applyFill="1" applyBorder="1" applyAlignment="1">
      <alignment horizontal="center" vertical="center" textRotation="90"/>
    </xf>
    <xf numFmtId="0" fontId="6" fillId="2" borderId="16" xfId="2" applyFont="1" applyFill="1" applyBorder="1" applyAlignment="1">
      <alignment horizontal="center" vertical="center" textRotation="90"/>
    </xf>
    <xf numFmtId="0" fontId="6" fillId="2" borderId="17" xfId="2" applyFont="1" applyFill="1" applyBorder="1" applyAlignment="1">
      <alignment horizontal="center" vertical="center" textRotation="90"/>
    </xf>
    <xf numFmtId="0" fontId="6" fillId="2" borderId="18" xfId="2" applyFont="1" applyFill="1" applyBorder="1" applyAlignment="1">
      <alignment horizontal="center" vertical="center" textRotation="90"/>
    </xf>
    <xf numFmtId="0" fontId="7" fillId="0" borderId="0" xfId="1" applyFont="1" applyAlignment="1">
      <alignment horizontal="center" vertical="center"/>
    </xf>
    <xf numFmtId="0" fontId="8" fillId="0" borderId="0" xfId="3" applyAlignment="1">
      <alignment horizontal="center" vertical="center"/>
    </xf>
    <xf numFmtId="0" fontId="11" fillId="4" borderId="20" xfId="3" applyFont="1" applyFill="1" applyBorder="1" applyAlignment="1">
      <alignment horizontal="center" vertical="center"/>
    </xf>
    <xf numFmtId="0" fontId="8" fillId="0" borderId="20" xfId="3" applyBorder="1" applyAlignment="1">
      <alignment horizontal="center" vertical="center"/>
    </xf>
    <xf numFmtId="0" fontId="11" fillId="5" borderId="20" xfId="3" applyFont="1" applyFill="1" applyBorder="1" applyAlignment="1">
      <alignment horizontal="center" vertical="center" wrapText="1"/>
    </xf>
    <xf numFmtId="0" fontId="8" fillId="0" borderId="0" xfId="3" applyAlignment="1">
      <alignment horizontal="center" vertical="center" wrapText="1"/>
    </xf>
    <xf numFmtId="0" fontId="11" fillId="6" borderId="20" xfId="3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14" fontId="4" fillId="0" borderId="0" xfId="1" applyNumberFormat="1"/>
    <xf numFmtId="18" fontId="4" fillId="0" borderId="0" xfId="1" applyNumberFormat="1"/>
    <xf numFmtId="164" fontId="0" fillId="0" borderId="0" xfId="0" applyNumberFormat="1"/>
    <xf numFmtId="165" fontId="0" fillId="0" borderId="0" xfId="0" applyNumberFormat="1"/>
    <xf numFmtId="0" fontId="14" fillId="9" borderId="11" xfId="0" applyFont="1" applyFill="1" applyBorder="1"/>
    <xf numFmtId="0" fontId="14" fillId="9" borderId="21" xfId="0" applyFont="1" applyFill="1" applyBorder="1"/>
    <xf numFmtId="0" fontId="14" fillId="9" borderId="2" xfId="0" applyFont="1" applyFill="1" applyBorder="1"/>
    <xf numFmtId="166" fontId="0" fillId="0" borderId="8" xfId="0" applyNumberFormat="1" applyBorder="1"/>
    <xf numFmtId="166" fontId="0" fillId="0" borderId="13" xfId="0" applyNumberFormat="1" applyBorder="1"/>
    <xf numFmtId="166" fontId="0" fillId="0" borderId="9" xfId="0" applyNumberFormat="1" applyBorder="1"/>
    <xf numFmtId="166" fontId="0" fillId="0" borderId="12" xfId="0" applyNumberFormat="1" applyBorder="1"/>
    <xf numFmtId="166" fontId="0" fillId="0" borderId="5" xfId="0" applyNumberFormat="1" applyBorder="1"/>
    <xf numFmtId="166" fontId="0" fillId="0" borderId="10" xfId="0" applyNumberFormat="1" applyBorder="1"/>
    <xf numFmtId="166" fontId="0" fillId="0" borderId="6" xfId="0" applyNumberFormat="1" applyBorder="1"/>
    <xf numFmtId="166" fontId="0" fillId="0" borderId="4" xfId="0" applyNumberFormat="1" applyBorder="1"/>
    <xf numFmtId="166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/>
    <xf numFmtId="0" fontId="19" fillId="10" borderId="1" xfId="0" applyFont="1" applyFill="1" applyBorder="1"/>
    <xf numFmtId="0" fontId="8" fillId="0" borderId="0" xfId="0" applyFont="1"/>
    <xf numFmtId="0" fontId="8" fillId="12" borderId="1" xfId="0" applyFont="1" applyFill="1" applyBorder="1" applyAlignment="1">
      <alignment horizontal="left" vertical="center" wrapText="1"/>
    </xf>
    <xf numFmtId="1" fontId="8" fillId="12" borderId="1" xfId="0" applyNumberFormat="1" applyFont="1" applyFill="1" applyBorder="1" applyAlignment="1">
      <alignment horizontal="left"/>
    </xf>
    <xf numFmtId="0" fontId="23" fillId="0" borderId="0" xfId="0" applyFont="1"/>
    <xf numFmtId="167" fontId="24" fillId="8" borderId="0" xfId="0" applyNumberFormat="1" applyFont="1" applyFill="1" applyAlignment="1">
      <alignment horizontal="left"/>
    </xf>
    <xf numFmtId="0" fontId="23" fillId="12" borderId="13" xfId="0" applyFont="1" applyFill="1" applyBorder="1" applyAlignment="1">
      <alignment vertical="center" wrapText="1"/>
    </xf>
    <xf numFmtId="0" fontId="23" fillId="12" borderId="9" xfId="0" applyFont="1" applyFill="1" applyBorder="1" applyAlignment="1">
      <alignment vertical="center" wrapText="1"/>
    </xf>
    <xf numFmtId="0" fontId="23" fillId="12" borderId="5" xfId="0" applyFont="1" applyFill="1" applyBorder="1" applyAlignment="1">
      <alignment vertical="center" wrapText="1"/>
    </xf>
    <xf numFmtId="0" fontId="29" fillId="12" borderId="13" xfId="0" applyFont="1" applyFill="1" applyBorder="1" applyAlignment="1">
      <alignment vertical="center" wrapText="1"/>
    </xf>
    <xf numFmtId="0" fontId="29" fillId="12" borderId="9" xfId="0" applyFont="1" applyFill="1" applyBorder="1" applyAlignment="1">
      <alignment vertical="center" wrapText="1"/>
    </xf>
    <xf numFmtId="0" fontId="29" fillId="12" borderId="5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5" fillId="12" borderId="1" xfId="0" applyFont="1" applyFill="1" applyBorder="1" applyAlignment="1">
      <alignment horizontal="left" vertical="center" wrapText="1"/>
    </xf>
    <xf numFmtId="0" fontId="25" fillId="12" borderId="1" xfId="0" applyFont="1" applyFill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2" fillId="12" borderId="1" xfId="0" applyFont="1" applyFill="1" applyBorder="1"/>
    <xf numFmtId="0" fontId="22" fillId="12" borderId="7" xfId="0" applyFont="1" applyFill="1" applyBorder="1"/>
    <xf numFmtId="0" fontId="22" fillId="12" borderId="3" xfId="0" applyFont="1" applyFill="1" applyBorder="1"/>
    <xf numFmtId="168" fontId="1" fillId="12" borderId="1" xfId="0" applyNumberFormat="1" applyFont="1" applyFill="1" applyBorder="1" applyAlignment="1">
      <alignment vertical="center" wrapText="1"/>
    </xf>
    <xf numFmtId="0" fontId="23" fillId="12" borderId="8" xfId="0" applyFont="1" applyFill="1" applyBorder="1" applyAlignment="1">
      <alignment vertical="center" wrapText="1"/>
    </xf>
    <xf numFmtId="0" fontId="23" fillId="12" borderId="12" xfId="0" applyFont="1" applyFill="1" applyBorder="1" applyAlignment="1">
      <alignment vertical="center" wrapText="1"/>
    </xf>
    <xf numFmtId="0" fontId="23" fillId="12" borderId="0" xfId="0" applyFont="1" applyFill="1" applyAlignment="1">
      <alignment vertical="center" wrapText="1"/>
    </xf>
    <xf numFmtId="0" fontId="23" fillId="12" borderId="10" xfId="0" applyFont="1" applyFill="1" applyBorder="1" applyAlignment="1">
      <alignment vertical="center" wrapText="1"/>
    </xf>
    <xf numFmtId="0" fontId="23" fillId="12" borderId="6" xfId="0" applyFont="1" applyFill="1" applyBorder="1" applyAlignment="1">
      <alignment vertical="center" wrapText="1"/>
    </xf>
    <xf numFmtId="0" fontId="23" fillId="12" borderId="4" xfId="0" applyFont="1" applyFill="1" applyBorder="1" applyAlignment="1">
      <alignment vertical="center" wrapText="1"/>
    </xf>
    <xf numFmtId="0" fontId="29" fillId="12" borderId="8" xfId="0" applyFont="1" applyFill="1" applyBorder="1" applyAlignment="1">
      <alignment vertical="center" wrapText="1"/>
    </xf>
    <xf numFmtId="0" fontId="29" fillId="12" borderId="12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14" fontId="1" fillId="8" borderId="2" xfId="0" applyNumberFormat="1" applyFont="1" applyFill="1" applyBorder="1" applyAlignment="1">
      <alignment horizontal="right"/>
    </xf>
    <xf numFmtId="0" fontId="23" fillId="0" borderId="20" xfId="0" applyFont="1" applyBorder="1" applyAlignment="1">
      <alignment horizontal="justify" vertical="center" wrapText="1"/>
    </xf>
    <xf numFmtId="0" fontId="24" fillId="0" borderId="20" xfId="0" applyFont="1" applyBorder="1" applyAlignment="1">
      <alignment horizontal="left" vertical="center" wrapText="1" indent="2"/>
    </xf>
    <xf numFmtId="0" fontId="23" fillId="6" borderId="20" xfId="0" applyFont="1" applyFill="1" applyBorder="1" applyAlignment="1">
      <alignment horizontal="left" vertical="center"/>
    </xf>
    <xf numFmtId="0" fontId="23" fillId="6" borderId="28" xfId="0" applyFont="1" applyFill="1" applyBorder="1" applyAlignment="1">
      <alignment horizontal="justify" vertical="center" wrapText="1"/>
    </xf>
    <xf numFmtId="0" fontId="23" fillId="0" borderId="28" xfId="0" applyFont="1" applyBorder="1" applyAlignment="1">
      <alignment horizontal="justify" vertical="center" wrapText="1"/>
    </xf>
    <xf numFmtId="0" fontId="23" fillId="0" borderId="24" xfId="3" applyFont="1" applyBorder="1" applyAlignment="1">
      <alignment horizontal="center" vertical="center"/>
    </xf>
    <xf numFmtId="0" fontId="23" fillId="0" borderId="31" xfId="0" applyFont="1" applyBorder="1" applyAlignment="1">
      <alignment vertical="center" wrapText="1"/>
    </xf>
    <xf numFmtId="0" fontId="23" fillId="7" borderId="1" xfId="3" applyFont="1" applyFill="1" applyBorder="1" applyAlignment="1">
      <alignment horizontal="center" vertical="center"/>
    </xf>
    <xf numFmtId="0" fontId="21" fillId="8" borderId="22" xfId="0" applyFont="1" applyFill="1" applyBorder="1" applyAlignment="1">
      <alignment horizontal="left" vertical="center" wrapText="1"/>
    </xf>
    <xf numFmtId="0" fontId="30" fillId="0" borderId="3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3" fillId="8" borderId="28" xfId="0" applyFont="1" applyFill="1" applyBorder="1" applyAlignment="1">
      <alignment vertical="center" wrapText="1"/>
    </xf>
    <xf numFmtId="0" fontId="29" fillId="12" borderId="12" xfId="0" applyFont="1" applyFill="1" applyBorder="1"/>
    <xf numFmtId="0" fontId="29" fillId="12" borderId="5" xfId="0" applyFont="1" applyFill="1" applyBorder="1"/>
    <xf numFmtId="0" fontId="23" fillId="0" borderId="29" xfId="0" applyFont="1" applyBorder="1" applyAlignment="1">
      <alignment horizontal="left" vertical="center" wrapText="1"/>
    </xf>
    <xf numFmtId="0" fontId="29" fillId="12" borderId="0" xfId="0" applyFont="1" applyFill="1" applyAlignment="1">
      <alignment vertical="center" wrapText="1"/>
    </xf>
    <xf numFmtId="0" fontId="29" fillId="12" borderId="0" xfId="0" applyFont="1" applyFill="1"/>
    <xf numFmtId="0" fontId="23" fillId="11" borderId="29" xfId="0" applyFont="1" applyFill="1" applyBorder="1" applyAlignment="1">
      <alignment horizontal="left" vertical="top" wrapText="1"/>
    </xf>
    <xf numFmtId="0" fontId="26" fillId="11" borderId="35" xfId="0" applyFont="1" applyFill="1" applyBorder="1" applyAlignment="1">
      <alignment horizontal="justify" vertical="center" wrapText="1"/>
    </xf>
    <xf numFmtId="0" fontId="23" fillId="11" borderId="35" xfId="0" applyFont="1" applyFill="1" applyBorder="1"/>
    <xf numFmtId="0" fontId="23" fillId="8" borderId="0" xfId="0" applyFont="1" applyFill="1" applyAlignment="1">
      <alignment horizontal="center" vertical="center"/>
    </xf>
    <xf numFmtId="168" fontId="12" fillId="6" borderId="21" xfId="0" applyNumberFormat="1" applyFont="1" applyFill="1" applyBorder="1" applyAlignment="1">
      <alignment vertical="center" wrapText="1"/>
    </xf>
    <xf numFmtId="168" fontId="37" fillId="6" borderId="35" xfId="0" applyNumberFormat="1" applyFont="1" applyFill="1" applyBorder="1"/>
    <xf numFmtId="0" fontId="23" fillId="12" borderId="11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4" fillId="7" borderId="0" xfId="0" applyFont="1" applyFill="1" applyAlignment="1">
      <alignment horizontal="center" vertical="center" wrapText="1"/>
    </xf>
    <xf numFmtId="0" fontId="33" fillId="7" borderId="0" xfId="0" applyFont="1" applyFill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9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1" fillId="12" borderId="21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7" borderId="0" xfId="0" applyFont="1" applyFill="1" applyAlignment="1">
      <alignment horizontal="right" vertical="center"/>
    </xf>
    <xf numFmtId="0" fontId="23" fillId="12" borderId="11" xfId="0" applyFont="1" applyFill="1" applyBorder="1" applyAlignment="1">
      <alignment horizontal="center" vertical="center" wrapText="1"/>
    </xf>
    <xf numFmtId="0" fontId="23" fillId="12" borderId="21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 wrapText="1"/>
    </xf>
    <xf numFmtId="0" fontId="23" fillId="12" borderId="12" xfId="0" applyFont="1" applyFill="1" applyBorder="1" applyAlignment="1">
      <alignment horizontal="center" vertical="center" wrapText="1"/>
    </xf>
    <xf numFmtId="0" fontId="23" fillId="12" borderId="0" xfId="0" applyFont="1" applyFill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 wrapText="1"/>
    </xf>
    <xf numFmtId="0" fontId="23" fillId="12" borderId="6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12" borderId="8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23" fillId="7" borderId="14" xfId="3" applyFont="1" applyFill="1" applyBorder="1" applyAlignment="1">
      <alignment horizontal="center" vertical="center"/>
    </xf>
    <xf numFmtId="0" fontId="23" fillId="7" borderId="32" xfId="3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23" fillId="12" borderId="3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top" wrapText="1"/>
    </xf>
    <xf numFmtId="0" fontId="22" fillId="8" borderId="13" xfId="0" applyFont="1" applyFill="1" applyBorder="1" applyAlignment="1">
      <alignment horizontal="center"/>
    </xf>
    <xf numFmtId="0" fontId="22" fillId="8" borderId="9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27" fillId="12" borderId="11" xfId="0" applyFont="1" applyFill="1" applyBorder="1" applyAlignment="1">
      <alignment horizontal="left" vertical="top" wrapText="1"/>
    </xf>
    <xf numFmtId="0" fontId="27" fillId="12" borderId="21" xfId="0" applyFont="1" applyFill="1" applyBorder="1" applyAlignment="1">
      <alignment horizontal="left" vertical="top" wrapText="1"/>
    </xf>
    <xf numFmtId="0" fontId="27" fillId="12" borderId="2" xfId="0" applyFont="1" applyFill="1" applyBorder="1" applyAlignment="1">
      <alignment horizontal="left" vertical="top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10" fillId="3" borderId="19" xfId="4" applyFont="1" applyFill="1" applyAlignment="1">
      <alignment horizontal="center" vertical="center"/>
    </xf>
  </cellXfs>
  <cellStyles count="5">
    <cellStyle name="Heading 2 2" xfId="4" xr:uid="{FDD2B3FF-BBBA-4AE9-8556-DF3265EFA62D}"/>
    <cellStyle name="Normal" xfId="0" builtinId="0"/>
    <cellStyle name="Normal 2" xfId="1" xr:uid="{71E55931-2D6C-4EF0-B76B-C9D26CB2C050}"/>
    <cellStyle name="Normal 2 2" xfId="2" xr:uid="{949D0A9F-BB83-4EAF-B312-66E9570A1D3D}"/>
    <cellStyle name="Normal 3" xfId="3" xr:uid="{D4FDA8E2-3559-4528-8C5A-FA979A1E6A28}"/>
  </cellStyles>
  <dxfs count="1">
    <dxf>
      <numFmt numFmtId="169" formatCode=";;;"/>
      <fill>
        <patternFill>
          <bgColor theme="2"/>
        </patternFill>
      </fill>
    </dxf>
  </dxfs>
  <tableStyles count="0" defaultTableStyle="TableStyleMedium2" defaultPivotStyle="PivotStyleLight16"/>
  <colors>
    <mruColors>
      <color rgb="FFD7F1F3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120960</xdr:colOff>
      <xdr:row>21</xdr:row>
      <xdr:rowOff>9965</xdr:rowOff>
    </xdr:from>
    <xdr:to>
      <xdr:col>3</xdr:col>
      <xdr:colOff>243075</xdr:colOff>
      <xdr:row>21</xdr:row>
      <xdr:rowOff>196167</xdr:rowOff>
    </xdr:to>
    <xdr:sp macro="" textlink="">
      <xdr:nvSpPr>
        <xdr:cNvPr id="28" name="Arrow: Right 27">
          <a:extLst>
            <a:ext uri="{FF2B5EF4-FFF2-40B4-BE49-F238E27FC236}">
              <a16:creationId xmlns:a16="http://schemas.microsoft.com/office/drawing/2014/main" id="{F0F6B7E1-60CF-4728-A664-DD7555BA9B94}"/>
            </a:ext>
          </a:extLst>
        </xdr:cNvPr>
        <xdr:cNvSpPr/>
      </xdr:nvSpPr>
      <xdr:spPr>
        <a:xfrm rot="5400000">
          <a:off x="6383037" y="5444588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0</xdr:col>
      <xdr:colOff>30480</xdr:colOff>
      <xdr:row>4</xdr:row>
      <xdr:rowOff>121920</xdr:rowOff>
    </xdr:from>
    <xdr:to>
      <xdr:col>0</xdr:col>
      <xdr:colOff>138270</xdr:colOff>
      <xdr:row>4</xdr:row>
      <xdr:rowOff>284744</xdr:rowOff>
    </xdr:to>
    <xdr:sp macro="" textlink="">
      <xdr:nvSpPr>
        <xdr:cNvPr id="11" name="Arrow: Right 10">
          <a:extLst>
            <a:ext uri="{FF2B5EF4-FFF2-40B4-BE49-F238E27FC236}">
              <a16:creationId xmlns:a16="http://schemas.microsoft.com/office/drawing/2014/main" id="{84C2D359-5CDE-4959-B43F-574A08BEB632}"/>
            </a:ext>
          </a:extLst>
        </xdr:cNvPr>
        <xdr:cNvSpPr/>
      </xdr:nvSpPr>
      <xdr:spPr>
        <a:xfrm rot="5400000">
          <a:off x="2963" y="1147657"/>
          <a:ext cx="162824" cy="107790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0</xdr:col>
      <xdr:colOff>38100</xdr:colOff>
      <xdr:row>1</xdr:row>
      <xdr:rowOff>22860</xdr:rowOff>
    </xdr:from>
    <xdr:to>
      <xdr:col>0</xdr:col>
      <xdr:colOff>145890</xdr:colOff>
      <xdr:row>1</xdr:row>
      <xdr:rowOff>185684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589AFDCB-718A-4D24-8BCD-EB865BF7915F}"/>
            </a:ext>
          </a:extLst>
        </xdr:cNvPr>
        <xdr:cNvSpPr/>
      </xdr:nvSpPr>
      <xdr:spPr>
        <a:xfrm rot="5400000">
          <a:off x="10583" y="652357"/>
          <a:ext cx="162824" cy="107790"/>
        </a:xfrm>
        <a:prstGeom prst="rightArrow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3</xdr:col>
      <xdr:colOff>128580</xdr:colOff>
      <xdr:row>26</xdr:row>
      <xdr:rowOff>2344</xdr:rowOff>
    </xdr:from>
    <xdr:to>
      <xdr:col>3</xdr:col>
      <xdr:colOff>250695</xdr:colOff>
      <xdr:row>26</xdr:row>
      <xdr:rowOff>188546</xdr:rowOff>
    </xdr:to>
    <xdr:sp macro="" textlink="">
      <xdr:nvSpPr>
        <xdr:cNvPr id="17" name="Arrow: Right 16">
          <a:extLst>
            <a:ext uri="{FF2B5EF4-FFF2-40B4-BE49-F238E27FC236}">
              <a16:creationId xmlns:a16="http://schemas.microsoft.com/office/drawing/2014/main" id="{F659A006-7A62-4158-AB0D-60C5C135AED7}"/>
            </a:ext>
          </a:extLst>
        </xdr:cNvPr>
        <xdr:cNvSpPr/>
      </xdr:nvSpPr>
      <xdr:spPr>
        <a:xfrm rot="5400000">
          <a:off x="6390657" y="6427567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3540777</xdr:colOff>
      <xdr:row>28</xdr:row>
      <xdr:rowOff>42006</xdr:rowOff>
    </xdr:from>
    <xdr:to>
      <xdr:col>1</xdr:col>
      <xdr:colOff>3726979</xdr:colOff>
      <xdr:row>28</xdr:row>
      <xdr:rowOff>164121</xdr:rowOff>
    </xdr:to>
    <xdr:sp macro="" textlink="">
      <xdr:nvSpPr>
        <xdr:cNvPr id="18" name="Arrow: Right 17">
          <a:extLst>
            <a:ext uri="{FF2B5EF4-FFF2-40B4-BE49-F238E27FC236}">
              <a16:creationId xmlns:a16="http://schemas.microsoft.com/office/drawing/2014/main" id="{44FA1EFA-563D-49AF-86C5-AB3A598EA4BC}"/>
            </a:ext>
          </a:extLst>
        </xdr:cNvPr>
        <xdr:cNvSpPr/>
      </xdr:nvSpPr>
      <xdr:spPr>
        <a:xfrm>
          <a:off x="3990357" y="658758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3540777</xdr:colOff>
      <xdr:row>26</xdr:row>
      <xdr:rowOff>34386</xdr:rowOff>
    </xdr:from>
    <xdr:to>
      <xdr:col>1</xdr:col>
      <xdr:colOff>3726979</xdr:colOff>
      <xdr:row>26</xdr:row>
      <xdr:rowOff>156501</xdr:rowOff>
    </xdr:to>
    <xdr:sp macro="" textlink="">
      <xdr:nvSpPr>
        <xdr:cNvPr id="19" name="Arrow: Right 18">
          <a:extLst>
            <a:ext uri="{FF2B5EF4-FFF2-40B4-BE49-F238E27FC236}">
              <a16:creationId xmlns:a16="http://schemas.microsoft.com/office/drawing/2014/main" id="{5391DC5D-1DC8-411C-96D1-8A3C2E0A062A}"/>
            </a:ext>
          </a:extLst>
        </xdr:cNvPr>
        <xdr:cNvSpPr/>
      </xdr:nvSpPr>
      <xdr:spPr>
        <a:xfrm>
          <a:off x="3990357" y="618372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3540777</xdr:colOff>
      <xdr:row>25</xdr:row>
      <xdr:rowOff>34386</xdr:rowOff>
    </xdr:from>
    <xdr:to>
      <xdr:col>1</xdr:col>
      <xdr:colOff>3726979</xdr:colOff>
      <xdr:row>25</xdr:row>
      <xdr:rowOff>156501</xdr:rowOff>
    </xdr:to>
    <xdr:sp macro="" textlink="">
      <xdr:nvSpPr>
        <xdr:cNvPr id="20" name="Arrow: Right 19">
          <a:extLst>
            <a:ext uri="{FF2B5EF4-FFF2-40B4-BE49-F238E27FC236}">
              <a16:creationId xmlns:a16="http://schemas.microsoft.com/office/drawing/2014/main" id="{C1607022-17A8-4EE1-BE0B-08B12D144881}"/>
            </a:ext>
          </a:extLst>
        </xdr:cNvPr>
        <xdr:cNvSpPr/>
      </xdr:nvSpPr>
      <xdr:spPr>
        <a:xfrm>
          <a:off x="3990357" y="598560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3548397</xdr:colOff>
      <xdr:row>37</xdr:row>
      <xdr:rowOff>26766</xdr:rowOff>
    </xdr:from>
    <xdr:to>
      <xdr:col>1</xdr:col>
      <xdr:colOff>3734599</xdr:colOff>
      <xdr:row>37</xdr:row>
      <xdr:rowOff>148881</xdr:rowOff>
    </xdr:to>
    <xdr:sp macro="" textlink="">
      <xdr:nvSpPr>
        <xdr:cNvPr id="21" name="Arrow: Right 20">
          <a:extLst>
            <a:ext uri="{FF2B5EF4-FFF2-40B4-BE49-F238E27FC236}">
              <a16:creationId xmlns:a16="http://schemas.microsoft.com/office/drawing/2014/main" id="{721FF919-83D3-4FD2-B910-AF98958E9892}"/>
            </a:ext>
          </a:extLst>
        </xdr:cNvPr>
        <xdr:cNvSpPr/>
      </xdr:nvSpPr>
      <xdr:spPr>
        <a:xfrm>
          <a:off x="3997977" y="836304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4</xdr:col>
      <xdr:colOff>251460</xdr:colOff>
      <xdr:row>10</xdr:row>
      <xdr:rowOff>640081</xdr:rowOff>
    </xdr:from>
    <xdr:to>
      <xdr:col>4</xdr:col>
      <xdr:colOff>373575</xdr:colOff>
      <xdr:row>10</xdr:row>
      <xdr:rowOff>826283</xdr:rowOff>
    </xdr:to>
    <xdr:sp macro="" textlink="">
      <xdr:nvSpPr>
        <xdr:cNvPr id="22" name="Arrow: Right 21">
          <a:extLst>
            <a:ext uri="{FF2B5EF4-FFF2-40B4-BE49-F238E27FC236}">
              <a16:creationId xmlns:a16="http://schemas.microsoft.com/office/drawing/2014/main" id="{AFC5AF2C-71C5-43DD-A18D-A64EE9978EAA}"/>
            </a:ext>
          </a:extLst>
        </xdr:cNvPr>
        <xdr:cNvSpPr/>
      </xdr:nvSpPr>
      <xdr:spPr>
        <a:xfrm rot="5400000">
          <a:off x="7062177" y="3186724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3</xdr:col>
      <xdr:colOff>243840</xdr:colOff>
      <xdr:row>10</xdr:row>
      <xdr:rowOff>640081</xdr:rowOff>
    </xdr:from>
    <xdr:to>
      <xdr:col>3</xdr:col>
      <xdr:colOff>365955</xdr:colOff>
      <xdr:row>10</xdr:row>
      <xdr:rowOff>826283</xdr:rowOff>
    </xdr:to>
    <xdr:sp macro="" textlink="">
      <xdr:nvSpPr>
        <xdr:cNvPr id="23" name="Arrow: Right 22">
          <a:extLst>
            <a:ext uri="{FF2B5EF4-FFF2-40B4-BE49-F238E27FC236}">
              <a16:creationId xmlns:a16="http://schemas.microsoft.com/office/drawing/2014/main" id="{59631FF0-C32E-45CB-9E5F-B1CF7DBAEBA6}"/>
            </a:ext>
          </a:extLst>
        </xdr:cNvPr>
        <xdr:cNvSpPr/>
      </xdr:nvSpPr>
      <xdr:spPr>
        <a:xfrm rot="5400000">
          <a:off x="6505917" y="3186724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2</xdr:col>
      <xdr:colOff>1036320</xdr:colOff>
      <xdr:row>10</xdr:row>
      <xdr:rowOff>647702</xdr:rowOff>
    </xdr:from>
    <xdr:to>
      <xdr:col>2</xdr:col>
      <xdr:colOff>1158435</xdr:colOff>
      <xdr:row>10</xdr:row>
      <xdr:rowOff>833904</xdr:rowOff>
    </xdr:to>
    <xdr:sp macro="" textlink="">
      <xdr:nvSpPr>
        <xdr:cNvPr id="24" name="Arrow: Right 23">
          <a:extLst>
            <a:ext uri="{FF2B5EF4-FFF2-40B4-BE49-F238E27FC236}">
              <a16:creationId xmlns:a16="http://schemas.microsoft.com/office/drawing/2014/main" id="{9BC5EF64-813D-4730-87A9-B7C0EFC1CEB6}"/>
            </a:ext>
          </a:extLst>
        </xdr:cNvPr>
        <xdr:cNvSpPr/>
      </xdr:nvSpPr>
      <xdr:spPr>
        <a:xfrm rot="5400000">
          <a:off x="5134317" y="3201965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1638300</xdr:colOff>
      <xdr:row>10</xdr:row>
      <xdr:rowOff>640080</xdr:rowOff>
    </xdr:from>
    <xdr:to>
      <xdr:col>1</xdr:col>
      <xdr:colOff>1760415</xdr:colOff>
      <xdr:row>10</xdr:row>
      <xdr:rowOff>826282</xdr:rowOff>
    </xdr:to>
    <xdr:sp macro="" textlink="">
      <xdr:nvSpPr>
        <xdr:cNvPr id="25" name="Arrow: Right 24">
          <a:extLst>
            <a:ext uri="{FF2B5EF4-FFF2-40B4-BE49-F238E27FC236}">
              <a16:creationId xmlns:a16="http://schemas.microsoft.com/office/drawing/2014/main" id="{89B8FB8A-8AAC-41CF-906E-8067136F7975}"/>
            </a:ext>
          </a:extLst>
        </xdr:cNvPr>
        <xdr:cNvSpPr/>
      </xdr:nvSpPr>
      <xdr:spPr>
        <a:xfrm rot="5400000">
          <a:off x="2002497" y="3186723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3550920</xdr:colOff>
      <xdr:row>18</xdr:row>
      <xdr:rowOff>38100</xdr:rowOff>
    </xdr:from>
    <xdr:to>
      <xdr:col>1</xdr:col>
      <xdr:colOff>3737122</xdr:colOff>
      <xdr:row>18</xdr:row>
      <xdr:rowOff>160215</xdr:rowOff>
    </xdr:to>
    <xdr:sp macro="" textlink="">
      <xdr:nvSpPr>
        <xdr:cNvPr id="26" name="Arrow: Right 25">
          <a:extLst>
            <a:ext uri="{FF2B5EF4-FFF2-40B4-BE49-F238E27FC236}">
              <a16:creationId xmlns:a16="http://schemas.microsoft.com/office/drawing/2014/main" id="{FFB6B373-4EE6-4F24-92FF-F074C6ABE55C}"/>
            </a:ext>
          </a:extLst>
        </xdr:cNvPr>
        <xdr:cNvSpPr/>
      </xdr:nvSpPr>
      <xdr:spPr>
        <a:xfrm>
          <a:off x="4000500" y="4602480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3550920</xdr:colOff>
      <xdr:row>19</xdr:row>
      <xdr:rowOff>53340</xdr:rowOff>
    </xdr:from>
    <xdr:to>
      <xdr:col>1</xdr:col>
      <xdr:colOff>3737122</xdr:colOff>
      <xdr:row>19</xdr:row>
      <xdr:rowOff>175455</xdr:rowOff>
    </xdr:to>
    <xdr:sp macro="" textlink="">
      <xdr:nvSpPr>
        <xdr:cNvPr id="27" name="Arrow: Right 26">
          <a:extLst>
            <a:ext uri="{FF2B5EF4-FFF2-40B4-BE49-F238E27FC236}">
              <a16:creationId xmlns:a16="http://schemas.microsoft.com/office/drawing/2014/main" id="{7D69CAE1-C533-4D94-B80B-F940B6867622}"/>
            </a:ext>
          </a:extLst>
        </xdr:cNvPr>
        <xdr:cNvSpPr/>
      </xdr:nvSpPr>
      <xdr:spPr>
        <a:xfrm>
          <a:off x="4000500" y="4815840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3558540</xdr:colOff>
      <xdr:row>20</xdr:row>
      <xdr:rowOff>53340</xdr:rowOff>
    </xdr:from>
    <xdr:to>
      <xdr:col>1</xdr:col>
      <xdr:colOff>3744742</xdr:colOff>
      <xdr:row>20</xdr:row>
      <xdr:rowOff>175455</xdr:rowOff>
    </xdr:to>
    <xdr:sp macro="" textlink="">
      <xdr:nvSpPr>
        <xdr:cNvPr id="29" name="Arrow: Right 28">
          <a:extLst>
            <a:ext uri="{FF2B5EF4-FFF2-40B4-BE49-F238E27FC236}">
              <a16:creationId xmlns:a16="http://schemas.microsoft.com/office/drawing/2014/main" id="{0A006A94-0069-498E-A483-0D32C00DBFA4}"/>
            </a:ext>
          </a:extLst>
        </xdr:cNvPr>
        <xdr:cNvSpPr/>
      </xdr:nvSpPr>
      <xdr:spPr>
        <a:xfrm>
          <a:off x="4008120" y="5013960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3556017</xdr:colOff>
      <xdr:row>38</xdr:row>
      <xdr:rowOff>42006</xdr:rowOff>
    </xdr:from>
    <xdr:to>
      <xdr:col>1</xdr:col>
      <xdr:colOff>3742219</xdr:colOff>
      <xdr:row>38</xdr:row>
      <xdr:rowOff>164121</xdr:rowOff>
    </xdr:to>
    <xdr:sp macro="" textlink="">
      <xdr:nvSpPr>
        <xdr:cNvPr id="30" name="Arrow: Right 29">
          <a:extLst>
            <a:ext uri="{FF2B5EF4-FFF2-40B4-BE49-F238E27FC236}">
              <a16:creationId xmlns:a16="http://schemas.microsoft.com/office/drawing/2014/main" id="{13FC301F-6BFF-411F-ADDC-1ABF86569DFF}"/>
            </a:ext>
          </a:extLst>
        </xdr:cNvPr>
        <xdr:cNvSpPr/>
      </xdr:nvSpPr>
      <xdr:spPr>
        <a:xfrm>
          <a:off x="4005597" y="857640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3540777</xdr:colOff>
      <xdr:row>43</xdr:row>
      <xdr:rowOff>42006</xdr:rowOff>
    </xdr:from>
    <xdr:to>
      <xdr:col>1</xdr:col>
      <xdr:colOff>3726979</xdr:colOff>
      <xdr:row>43</xdr:row>
      <xdr:rowOff>164121</xdr:rowOff>
    </xdr:to>
    <xdr:sp macro="" textlink="">
      <xdr:nvSpPr>
        <xdr:cNvPr id="31" name="Arrow: Right 30">
          <a:extLst>
            <a:ext uri="{FF2B5EF4-FFF2-40B4-BE49-F238E27FC236}">
              <a16:creationId xmlns:a16="http://schemas.microsoft.com/office/drawing/2014/main" id="{68C6B0FF-00C1-46A6-AB12-4F5B56261D3D}"/>
            </a:ext>
          </a:extLst>
        </xdr:cNvPr>
        <xdr:cNvSpPr/>
      </xdr:nvSpPr>
      <xdr:spPr>
        <a:xfrm>
          <a:off x="3990357" y="957462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3540777</xdr:colOff>
      <xdr:row>16</xdr:row>
      <xdr:rowOff>26766</xdr:rowOff>
    </xdr:from>
    <xdr:to>
      <xdr:col>1</xdr:col>
      <xdr:colOff>3719359</xdr:colOff>
      <xdr:row>16</xdr:row>
      <xdr:rowOff>148881</xdr:rowOff>
    </xdr:to>
    <xdr:sp macro="" textlink="">
      <xdr:nvSpPr>
        <xdr:cNvPr id="32" name="Arrow: Right 31">
          <a:extLst>
            <a:ext uri="{FF2B5EF4-FFF2-40B4-BE49-F238E27FC236}">
              <a16:creationId xmlns:a16="http://schemas.microsoft.com/office/drawing/2014/main" id="{595A5F24-8DB3-4CB6-98D8-69B2E6DAB287}"/>
            </a:ext>
          </a:extLst>
        </xdr:cNvPr>
        <xdr:cNvSpPr/>
      </xdr:nvSpPr>
      <xdr:spPr>
        <a:xfrm>
          <a:off x="3937017" y="4431126"/>
          <a:ext cx="17858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3556017</xdr:colOff>
      <xdr:row>14</xdr:row>
      <xdr:rowOff>34386</xdr:rowOff>
    </xdr:from>
    <xdr:to>
      <xdr:col>1</xdr:col>
      <xdr:colOff>3742219</xdr:colOff>
      <xdr:row>14</xdr:row>
      <xdr:rowOff>156501</xdr:rowOff>
    </xdr:to>
    <xdr:sp macro="" textlink="">
      <xdr:nvSpPr>
        <xdr:cNvPr id="33" name="Arrow: Right 32">
          <a:extLst>
            <a:ext uri="{FF2B5EF4-FFF2-40B4-BE49-F238E27FC236}">
              <a16:creationId xmlns:a16="http://schemas.microsoft.com/office/drawing/2014/main" id="{32727664-5130-438F-83A7-D0B699496782}"/>
            </a:ext>
          </a:extLst>
        </xdr:cNvPr>
        <xdr:cNvSpPr/>
      </xdr:nvSpPr>
      <xdr:spPr>
        <a:xfrm>
          <a:off x="4005597" y="379104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3548397</xdr:colOff>
      <xdr:row>13</xdr:row>
      <xdr:rowOff>26766</xdr:rowOff>
    </xdr:from>
    <xdr:to>
      <xdr:col>1</xdr:col>
      <xdr:colOff>3734599</xdr:colOff>
      <xdr:row>13</xdr:row>
      <xdr:rowOff>148881</xdr:rowOff>
    </xdr:to>
    <xdr:sp macro="" textlink="">
      <xdr:nvSpPr>
        <xdr:cNvPr id="34" name="Arrow: Right 33">
          <a:extLst>
            <a:ext uri="{FF2B5EF4-FFF2-40B4-BE49-F238E27FC236}">
              <a16:creationId xmlns:a16="http://schemas.microsoft.com/office/drawing/2014/main" id="{1E55032A-A8FD-4E7A-9163-C09342779314}"/>
            </a:ext>
          </a:extLst>
        </xdr:cNvPr>
        <xdr:cNvSpPr/>
      </xdr:nvSpPr>
      <xdr:spPr>
        <a:xfrm>
          <a:off x="3997977" y="358530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2</xdr:col>
      <xdr:colOff>288600</xdr:colOff>
      <xdr:row>21</xdr:row>
      <xdr:rowOff>9967</xdr:rowOff>
    </xdr:from>
    <xdr:to>
      <xdr:col>2</xdr:col>
      <xdr:colOff>410715</xdr:colOff>
      <xdr:row>21</xdr:row>
      <xdr:rowOff>196169</xdr:rowOff>
    </xdr:to>
    <xdr:sp macro="" textlink="">
      <xdr:nvSpPr>
        <xdr:cNvPr id="39" name="Arrow: Right 38">
          <a:extLst>
            <a:ext uri="{FF2B5EF4-FFF2-40B4-BE49-F238E27FC236}">
              <a16:creationId xmlns:a16="http://schemas.microsoft.com/office/drawing/2014/main" id="{AF86D3FB-8940-4200-AE50-B479AAA34420}"/>
            </a:ext>
          </a:extLst>
        </xdr:cNvPr>
        <xdr:cNvSpPr/>
      </xdr:nvSpPr>
      <xdr:spPr>
        <a:xfrm rot="5400000">
          <a:off x="4386597" y="5444590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2</xdr:col>
      <xdr:colOff>1963437</xdr:colOff>
      <xdr:row>24</xdr:row>
      <xdr:rowOff>26766</xdr:rowOff>
    </xdr:from>
    <xdr:to>
      <xdr:col>2</xdr:col>
      <xdr:colOff>2149639</xdr:colOff>
      <xdr:row>24</xdr:row>
      <xdr:rowOff>148881</xdr:rowOff>
    </xdr:to>
    <xdr:sp macro="" textlink="">
      <xdr:nvSpPr>
        <xdr:cNvPr id="40" name="Arrow: Right 39">
          <a:extLst>
            <a:ext uri="{FF2B5EF4-FFF2-40B4-BE49-F238E27FC236}">
              <a16:creationId xmlns:a16="http://schemas.microsoft.com/office/drawing/2014/main" id="{0A9D6B2D-F9AB-44E3-9FE3-4A24C66FDEDE}"/>
            </a:ext>
          </a:extLst>
        </xdr:cNvPr>
        <xdr:cNvSpPr/>
      </xdr:nvSpPr>
      <xdr:spPr>
        <a:xfrm>
          <a:off x="6245877" y="577986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2</xdr:col>
      <xdr:colOff>1963437</xdr:colOff>
      <xdr:row>23</xdr:row>
      <xdr:rowOff>42006</xdr:rowOff>
    </xdr:from>
    <xdr:to>
      <xdr:col>2</xdr:col>
      <xdr:colOff>2149639</xdr:colOff>
      <xdr:row>23</xdr:row>
      <xdr:rowOff>164121</xdr:rowOff>
    </xdr:to>
    <xdr:sp macro="" textlink="">
      <xdr:nvSpPr>
        <xdr:cNvPr id="41" name="Arrow: Right 40">
          <a:extLst>
            <a:ext uri="{FF2B5EF4-FFF2-40B4-BE49-F238E27FC236}">
              <a16:creationId xmlns:a16="http://schemas.microsoft.com/office/drawing/2014/main" id="{B48727E4-BE02-4F5A-85EE-D6CCE7EB52A1}"/>
            </a:ext>
          </a:extLst>
        </xdr:cNvPr>
        <xdr:cNvSpPr/>
      </xdr:nvSpPr>
      <xdr:spPr>
        <a:xfrm>
          <a:off x="6245877" y="5596986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2</xdr:col>
      <xdr:colOff>21900</xdr:colOff>
      <xdr:row>29</xdr:row>
      <xdr:rowOff>2351</xdr:rowOff>
    </xdr:from>
    <xdr:to>
      <xdr:col>2</xdr:col>
      <xdr:colOff>128775</xdr:colOff>
      <xdr:row>29</xdr:row>
      <xdr:rowOff>188553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FFA35B32-941E-4871-B2E6-80066F563544}"/>
            </a:ext>
          </a:extLst>
        </xdr:cNvPr>
        <xdr:cNvSpPr/>
      </xdr:nvSpPr>
      <xdr:spPr>
        <a:xfrm rot="5400000">
          <a:off x="4112277" y="7029554"/>
          <a:ext cx="186202" cy="10687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4</xdr:col>
      <xdr:colOff>372420</xdr:colOff>
      <xdr:row>28</xdr:row>
      <xdr:rowOff>192848</xdr:rowOff>
    </xdr:from>
    <xdr:to>
      <xdr:col>4</xdr:col>
      <xdr:colOff>479295</xdr:colOff>
      <xdr:row>29</xdr:row>
      <xdr:rowOff>180930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56949B0B-8128-46F2-9D7B-F3D0E0395C08}"/>
            </a:ext>
          </a:extLst>
        </xdr:cNvPr>
        <xdr:cNvSpPr/>
      </xdr:nvSpPr>
      <xdr:spPr>
        <a:xfrm rot="5400000">
          <a:off x="7175517" y="6976211"/>
          <a:ext cx="186202" cy="10687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3</xdr:col>
      <xdr:colOff>120960</xdr:colOff>
      <xdr:row>29</xdr:row>
      <xdr:rowOff>2349</xdr:rowOff>
    </xdr:from>
    <xdr:to>
      <xdr:col>3</xdr:col>
      <xdr:colOff>227835</xdr:colOff>
      <xdr:row>29</xdr:row>
      <xdr:rowOff>188551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A5F7FFBC-1C52-4565-A016-54415D04128F}"/>
            </a:ext>
          </a:extLst>
        </xdr:cNvPr>
        <xdr:cNvSpPr/>
      </xdr:nvSpPr>
      <xdr:spPr>
        <a:xfrm rot="5400000">
          <a:off x="6375417" y="6808572"/>
          <a:ext cx="186202" cy="10687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37140</xdr:colOff>
      <xdr:row>29</xdr:row>
      <xdr:rowOff>9971</xdr:rowOff>
    </xdr:from>
    <xdr:to>
      <xdr:col>1</xdr:col>
      <xdr:colOff>144015</xdr:colOff>
      <xdr:row>29</xdr:row>
      <xdr:rowOff>196173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FDB82FA4-5796-4F6C-9342-8CF29508C0BB}"/>
            </a:ext>
          </a:extLst>
        </xdr:cNvPr>
        <xdr:cNvSpPr/>
      </xdr:nvSpPr>
      <xdr:spPr>
        <a:xfrm rot="5400000">
          <a:off x="393717" y="7052414"/>
          <a:ext cx="186202" cy="10687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3543300</xdr:colOff>
      <xdr:row>22</xdr:row>
      <xdr:rowOff>152400</xdr:rowOff>
    </xdr:from>
    <xdr:to>
      <xdr:col>1</xdr:col>
      <xdr:colOff>3721882</xdr:colOff>
      <xdr:row>23</xdr:row>
      <xdr:rowOff>76395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9460454E-2FDE-49C4-849F-1C8B7D64BF19}"/>
            </a:ext>
          </a:extLst>
        </xdr:cNvPr>
        <xdr:cNvSpPr/>
      </xdr:nvSpPr>
      <xdr:spPr>
        <a:xfrm>
          <a:off x="3939540" y="5730240"/>
          <a:ext cx="17858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3535680</xdr:colOff>
      <xdr:row>7</xdr:row>
      <xdr:rowOff>53340</xdr:rowOff>
    </xdr:from>
    <xdr:to>
      <xdr:col>1</xdr:col>
      <xdr:colOff>3721882</xdr:colOff>
      <xdr:row>7</xdr:row>
      <xdr:rowOff>175455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954EC57A-A65D-471D-AF35-2E2038F0060A}"/>
            </a:ext>
          </a:extLst>
        </xdr:cNvPr>
        <xdr:cNvSpPr/>
      </xdr:nvSpPr>
      <xdr:spPr>
        <a:xfrm>
          <a:off x="3931920" y="2026920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3535680</xdr:colOff>
      <xdr:row>8</xdr:row>
      <xdr:rowOff>53340</xdr:rowOff>
    </xdr:from>
    <xdr:to>
      <xdr:col>1</xdr:col>
      <xdr:colOff>3721882</xdr:colOff>
      <xdr:row>8</xdr:row>
      <xdr:rowOff>175455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3ABB1E57-B14C-451D-B28E-6AC3C90BAA2D}"/>
            </a:ext>
          </a:extLst>
        </xdr:cNvPr>
        <xdr:cNvSpPr/>
      </xdr:nvSpPr>
      <xdr:spPr>
        <a:xfrm>
          <a:off x="3931920" y="2225040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  <xdr:twoCellAnchor>
    <xdr:from>
      <xdr:col>1</xdr:col>
      <xdr:colOff>3528060</xdr:colOff>
      <xdr:row>9</xdr:row>
      <xdr:rowOff>45720</xdr:rowOff>
    </xdr:from>
    <xdr:to>
      <xdr:col>1</xdr:col>
      <xdr:colOff>3714262</xdr:colOff>
      <xdr:row>9</xdr:row>
      <xdr:rowOff>167835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99776391-DE10-458D-B170-CC634517638F}"/>
            </a:ext>
          </a:extLst>
        </xdr:cNvPr>
        <xdr:cNvSpPr/>
      </xdr:nvSpPr>
      <xdr:spPr>
        <a:xfrm>
          <a:off x="3924300" y="2415540"/>
          <a:ext cx="186202" cy="122115"/>
        </a:xfrm>
        <a:prstGeom prst="rightArrow">
          <a:avLst>
            <a:gd name="adj1" fmla="val 50000"/>
            <a:gd name="adj2" fmla="val 37998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o-R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434975</xdr:colOff>
      <xdr:row>90</xdr:row>
      <xdr:rowOff>47625</xdr:rowOff>
    </xdr:from>
    <xdr:to>
      <xdr:col>10</xdr:col>
      <xdr:colOff>282575</xdr:colOff>
      <xdr:row>103</xdr:row>
      <xdr:rowOff>3175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dd-in 1" title="Mini Calendar and Date Picker">
              <a:extLst>
                <a:ext uri="{FF2B5EF4-FFF2-40B4-BE49-F238E27FC236}">
                  <a16:creationId xmlns:a16="http://schemas.microsoft.com/office/drawing/2014/main" id="{FC83F6BF-96EA-862D-C2BC-C26E6306C16F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dd-in 1" title="Mini Calendar and Date Picker">
              <a:extLst>
                <a:ext uri="{FF2B5EF4-FFF2-40B4-BE49-F238E27FC236}">
                  <a16:creationId xmlns:a16="http://schemas.microsoft.com/office/drawing/2014/main" id="{FC83F6BF-96EA-862D-C2BC-C26E6306C16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FC83F6BF-96EA-862D-C2BC-C26E6306C16F}">
  <we:reference id="wa102957665" version="1.3.0.0" store="en-US" storeType="OMEX"/>
  <we:alternateReferences>
    <we:reference id="WA102957665" version="1.3.0.0" store="WA102957665" storeType="OMEX"/>
  </we:alternateReferences>
  <we:properties>
    <we:property name="opt_month" value="&quot;2023-09-01&quot;"/>
    <we:property name="opt_cal_sys" value="21"/>
    <we:property name="opt_wn" value="false"/>
    <we:property name="opt_theme" value="4"/>
    <we:property name="opt_size" value="0"/>
    <we:property name="opt_confirm" value="true"/>
  </we:properties>
  <we:bindings>
    <we:binding id="eventsBinding" type="matrix" appref="{59F7A698-9B64-4B4D-8059-4ACD04F5DC3C}"/>
  </we:bindings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315A6-DAA6-495B-8562-68F3254EEFF9}">
  <sheetPr codeName="Sheet1">
    <pageSetUpPr fitToPage="1"/>
  </sheetPr>
  <dimension ref="A1:E51"/>
  <sheetViews>
    <sheetView tabSelected="1" topLeftCell="A16" zoomScaleNormal="100" workbookViewId="0">
      <selection activeCell="J31" sqref="J31"/>
    </sheetView>
  </sheetViews>
  <sheetFormatPr defaultRowHeight="15.6" x14ac:dyDescent="0.3"/>
  <cols>
    <col min="1" max="1" width="5.77734375" style="32" customWidth="1"/>
    <col min="2" max="2" width="54.44140625" style="38" customWidth="1"/>
    <col min="3" max="3" width="32.21875" customWidth="1"/>
    <col min="4" max="4" width="8" customWidth="1"/>
    <col min="5" max="5" width="8.5546875" customWidth="1"/>
  </cols>
  <sheetData>
    <row r="1" spans="1:5" s="35" customFormat="1" ht="59.4" customHeight="1" x14ac:dyDescent="0.3">
      <c r="A1" s="130" t="s">
        <v>320</v>
      </c>
      <c r="B1" s="130"/>
      <c r="C1" s="130"/>
      <c r="D1" s="130"/>
      <c r="E1" s="130"/>
    </row>
    <row r="2" spans="1:5" s="35" customFormat="1" ht="15" thickBot="1" x14ac:dyDescent="0.35">
      <c r="A2" s="93" t="s">
        <v>314</v>
      </c>
      <c r="B2" s="94"/>
      <c r="C2" s="111" t="s">
        <v>328</v>
      </c>
      <c r="D2" s="111"/>
      <c r="E2" s="111"/>
    </row>
    <row r="3" spans="1:5" s="35" customFormat="1" ht="16.2" thickBot="1" x14ac:dyDescent="0.35">
      <c r="A3" s="91"/>
      <c r="B3" s="92"/>
      <c r="D3" s="104" t="s">
        <v>312</v>
      </c>
      <c r="E3" s="105"/>
    </row>
    <row r="4" spans="1:5" s="35" customFormat="1" ht="7.2" customHeight="1" x14ac:dyDescent="0.3">
      <c r="A4" s="88"/>
      <c r="B4" s="88"/>
      <c r="D4" s="106"/>
      <c r="E4" s="107"/>
    </row>
    <row r="5" spans="1:5" s="35" customFormat="1" ht="26.4" customHeight="1" thickBot="1" x14ac:dyDescent="0.35">
      <c r="A5" s="47" t="s">
        <v>257</v>
      </c>
      <c r="B5" s="95" t="s">
        <v>313</v>
      </c>
      <c r="C5" s="96"/>
      <c r="D5" s="108"/>
      <c r="E5" s="107"/>
    </row>
    <row r="6" spans="1:5" s="35" customFormat="1" ht="16.2" thickBot="1" x14ac:dyDescent="0.35">
      <c r="A6" s="46"/>
      <c r="B6" s="39">
        <f ca="1">TODAY()</f>
        <v>45329</v>
      </c>
      <c r="D6" s="109"/>
      <c r="E6" s="110"/>
    </row>
    <row r="7" spans="1:5" s="35" customFormat="1" ht="15" thickBot="1" x14ac:dyDescent="0.35">
      <c r="A7" s="145" t="s">
        <v>311</v>
      </c>
      <c r="B7" s="145"/>
      <c r="C7" s="146"/>
      <c r="D7" s="146"/>
      <c r="E7" s="146"/>
    </row>
    <row r="8" spans="1:5" s="35" customFormat="1" ht="16.05" customHeight="1" thickBot="1" x14ac:dyDescent="0.35">
      <c r="A8" s="63" t="s">
        <v>0</v>
      </c>
      <c r="B8" s="50" t="s">
        <v>1</v>
      </c>
      <c r="C8" s="112"/>
      <c r="D8" s="113"/>
      <c r="E8" s="114"/>
    </row>
    <row r="9" spans="1:5" s="35" customFormat="1" ht="16.05" customHeight="1" thickBot="1" x14ac:dyDescent="0.35">
      <c r="A9" s="63" t="s">
        <v>2</v>
      </c>
      <c r="B9" s="50" t="s">
        <v>281</v>
      </c>
      <c r="C9" s="112"/>
      <c r="D9" s="113"/>
      <c r="E9" s="114"/>
    </row>
    <row r="10" spans="1:5" s="35" customFormat="1" ht="16.05" customHeight="1" thickBot="1" x14ac:dyDescent="0.35">
      <c r="A10" s="63" t="s">
        <v>3</v>
      </c>
      <c r="B10" s="50" t="s">
        <v>4</v>
      </c>
      <c r="C10" s="112"/>
      <c r="D10" s="113"/>
      <c r="E10" s="114"/>
    </row>
    <row r="11" spans="1:5" s="35" customFormat="1" ht="66.599999999999994" customHeight="1" thickBot="1" x14ac:dyDescent="0.35">
      <c r="A11" s="136">
        <v>4</v>
      </c>
      <c r="B11" s="64" t="s">
        <v>309</v>
      </c>
      <c r="C11" s="76" t="s">
        <v>307</v>
      </c>
      <c r="D11" s="77" t="s">
        <v>299</v>
      </c>
      <c r="E11" s="78" t="s">
        <v>300</v>
      </c>
    </row>
    <row r="12" spans="1:5" s="35" customFormat="1" ht="19.95" customHeight="1" thickBot="1" x14ac:dyDescent="0.35">
      <c r="A12" s="152"/>
      <c r="B12" s="48"/>
      <c r="C12" s="75"/>
      <c r="D12" s="49"/>
      <c r="E12" s="49"/>
    </row>
    <row r="13" spans="1:5" s="35" customFormat="1" ht="15" thickBot="1" x14ac:dyDescent="0.35">
      <c r="A13" s="131" t="s">
        <v>10</v>
      </c>
      <c r="B13" s="131"/>
      <c r="C13" s="131"/>
      <c r="D13" s="131"/>
      <c r="E13" s="131"/>
    </row>
    <row r="14" spans="1:5" s="35" customFormat="1" ht="16.05" customHeight="1" thickBot="1" x14ac:dyDescent="0.35">
      <c r="A14" s="63" t="s">
        <v>0</v>
      </c>
      <c r="B14" s="71" t="s">
        <v>7</v>
      </c>
      <c r="C14" s="101"/>
      <c r="D14" s="102"/>
      <c r="E14" s="103"/>
    </row>
    <row r="15" spans="1:5" s="35" customFormat="1" ht="15.6" customHeight="1" thickBot="1" x14ac:dyDescent="0.35">
      <c r="A15" s="63" t="s">
        <v>2</v>
      </c>
      <c r="B15" s="82" t="s">
        <v>282</v>
      </c>
      <c r="C15" s="98"/>
      <c r="D15" s="99"/>
      <c r="E15" s="100"/>
    </row>
    <row r="16" spans="1:5" s="35" customFormat="1" ht="15.6" customHeight="1" x14ac:dyDescent="0.3">
      <c r="A16" s="115" t="s">
        <v>3</v>
      </c>
      <c r="B16" s="118" t="s">
        <v>283</v>
      </c>
      <c r="C16" s="98"/>
      <c r="D16" s="99"/>
      <c r="E16" s="100"/>
    </row>
    <row r="17" spans="1:5" s="35" customFormat="1" ht="14.4" customHeight="1" x14ac:dyDescent="0.3">
      <c r="A17" s="116"/>
      <c r="B17" s="119"/>
      <c r="C17" s="121"/>
      <c r="D17" s="122"/>
      <c r="E17" s="123"/>
    </row>
    <row r="18" spans="1:5" s="35" customFormat="1" ht="15" customHeight="1" thickBot="1" x14ac:dyDescent="0.35">
      <c r="A18" s="117"/>
      <c r="B18" s="120"/>
      <c r="C18" s="124"/>
      <c r="D18" s="125"/>
      <c r="E18" s="126"/>
    </row>
    <row r="19" spans="1:5" s="35" customFormat="1" ht="16.05" customHeight="1" thickBot="1" x14ac:dyDescent="0.35">
      <c r="A19" s="63" t="s">
        <v>5</v>
      </c>
      <c r="B19" s="71" t="s">
        <v>12</v>
      </c>
      <c r="C19" s="127"/>
      <c r="D19" s="128"/>
      <c r="E19" s="129"/>
    </row>
    <row r="20" spans="1:5" s="35" customFormat="1" ht="16.05" customHeight="1" thickBot="1" x14ac:dyDescent="0.35">
      <c r="A20" s="63" t="s">
        <v>6</v>
      </c>
      <c r="B20" s="71" t="s">
        <v>308</v>
      </c>
      <c r="C20" s="112"/>
      <c r="D20" s="113"/>
      <c r="E20" s="114"/>
    </row>
    <row r="21" spans="1:5" s="35" customFormat="1" ht="16.05" customHeight="1" thickBot="1" x14ac:dyDescent="0.35">
      <c r="A21" s="63" t="s">
        <v>256</v>
      </c>
      <c r="B21" s="71" t="s">
        <v>298</v>
      </c>
      <c r="C21" s="161" t="s">
        <v>191</v>
      </c>
      <c r="D21" s="162"/>
      <c r="E21" s="163"/>
    </row>
    <row r="22" spans="1:5" s="35" customFormat="1" ht="16.2" thickBot="1" x14ac:dyDescent="0.35">
      <c r="A22" s="136" t="s">
        <v>244</v>
      </c>
      <c r="B22" s="164" t="s">
        <v>243</v>
      </c>
      <c r="C22" s="72" t="s">
        <v>289</v>
      </c>
      <c r="D22" s="97" t="s">
        <v>11</v>
      </c>
      <c r="E22" s="97"/>
    </row>
    <row r="23" spans="1:5" s="35" customFormat="1" ht="16.05" customHeight="1" thickBot="1" x14ac:dyDescent="0.35">
      <c r="A23" s="136"/>
      <c r="B23" s="147"/>
      <c r="C23" s="74"/>
      <c r="D23" s="137"/>
      <c r="E23" s="138"/>
    </row>
    <row r="24" spans="1:5" s="35" customFormat="1" ht="16.05" customHeight="1" thickBot="1" x14ac:dyDescent="0.35">
      <c r="A24" s="136"/>
      <c r="B24" s="164"/>
      <c r="C24" s="73" t="s">
        <v>306</v>
      </c>
      <c r="D24" s="149"/>
      <c r="E24" s="150"/>
    </row>
    <row r="25" spans="1:5" s="35" customFormat="1" ht="16.05" customHeight="1" thickBot="1" x14ac:dyDescent="0.35">
      <c r="A25" s="136"/>
      <c r="B25" s="164"/>
      <c r="C25" s="65" t="s">
        <v>8</v>
      </c>
      <c r="D25" s="149"/>
      <c r="E25" s="150"/>
    </row>
    <row r="26" spans="1:5" s="35" customFormat="1" ht="16.05" customHeight="1" thickBot="1" x14ac:dyDescent="0.35">
      <c r="A26" s="63" t="s">
        <v>250</v>
      </c>
      <c r="B26" s="67" t="s">
        <v>247</v>
      </c>
      <c r="C26" s="128"/>
      <c r="D26" s="139"/>
      <c r="E26" s="140"/>
    </row>
    <row r="27" spans="1:5" s="35" customFormat="1" ht="16.05" customHeight="1" thickBot="1" x14ac:dyDescent="0.35">
      <c r="A27" s="136" t="s">
        <v>251</v>
      </c>
      <c r="B27" s="71" t="s">
        <v>317</v>
      </c>
      <c r="C27" s="37">
        <v>1</v>
      </c>
      <c r="D27" s="141" t="s">
        <v>258</v>
      </c>
      <c r="E27" s="142"/>
    </row>
    <row r="28" spans="1:5" s="35" customFormat="1" ht="16.05" customHeight="1" thickBot="1" x14ac:dyDescent="0.35">
      <c r="A28" s="136"/>
      <c r="B28" s="70" t="s">
        <v>286</v>
      </c>
      <c r="C28" s="90">
        <f ca="1">IF(OR(C27="",C27=0),"Tastează nr. zile  în celula de mai sus C33",TODAY()+C27)</f>
        <v>45330</v>
      </c>
      <c r="D28" s="170"/>
      <c r="E28" s="171"/>
    </row>
    <row r="29" spans="1:5" s="35" customFormat="1" ht="16.05" customHeight="1" thickBot="1" x14ac:dyDescent="0.35">
      <c r="A29" s="136"/>
      <c r="B29" s="50" t="s">
        <v>318</v>
      </c>
      <c r="C29" s="36">
        <v>1</v>
      </c>
      <c r="D29" s="154" t="s">
        <v>287</v>
      </c>
      <c r="E29" s="155"/>
    </row>
    <row r="30" spans="1:5" s="35" customFormat="1" ht="16.05" customHeight="1" thickBot="1" x14ac:dyDescent="0.35">
      <c r="A30" s="136"/>
      <c r="B30" s="68" t="s">
        <v>316</v>
      </c>
      <c r="C30" s="66" t="s">
        <v>310</v>
      </c>
      <c r="D30" s="156"/>
      <c r="E30" s="157"/>
    </row>
    <row r="31" spans="1:5" s="35" customFormat="1" ht="16.05" customHeight="1" thickBot="1" x14ac:dyDescent="0.35">
      <c r="A31" s="136"/>
      <c r="B31" s="79" t="s">
        <v>279</v>
      </c>
      <c r="C31" s="54"/>
      <c r="D31" s="52"/>
      <c r="E31" s="52"/>
    </row>
    <row r="32" spans="1:5" s="35" customFormat="1" ht="16.05" customHeight="1" thickBot="1" x14ac:dyDescent="0.35">
      <c r="A32" s="136"/>
      <c r="B32" s="79" t="s">
        <v>2</v>
      </c>
      <c r="C32" s="54"/>
      <c r="D32" s="51"/>
      <c r="E32" s="51"/>
    </row>
    <row r="33" spans="1:5" s="35" customFormat="1" ht="16.5" customHeight="1" thickBot="1" x14ac:dyDescent="0.35">
      <c r="A33" s="136"/>
      <c r="B33" s="79" t="s">
        <v>3</v>
      </c>
      <c r="C33" s="54"/>
      <c r="D33" s="51"/>
      <c r="E33" s="51"/>
    </row>
    <row r="34" spans="1:5" s="35" customFormat="1" ht="16.05" customHeight="1" thickBot="1" x14ac:dyDescent="0.35">
      <c r="A34" s="136"/>
      <c r="B34" s="79" t="s">
        <v>5</v>
      </c>
      <c r="C34" s="54"/>
      <c r="D34" s="51"/>
      <c r="E34" s="51"/>
    </row>
    <row r="35" spans="1:5" s="35" customFormat="1" ht="16.05" customHeight="1" thickBot="1" x14ac:dyDescent="0.35">
      <c r="A35" s="136"/>
      <c r="B35" s="79" t="s">
        <v>6</v>
      </c>
      <c r="C35" s="54"/>
      <c r="D35" s="51"/>
      <c r="E35" s="51"/>
    </row>
    <row r="36" spans="1:5" s="35" customFormat="1" ht="16.05" customHeight="1" thickBot="1" x14ac:dyDescent="0.35">
      <c r="A36" s="136"/>
      <c r="B36" s="79" t="s">
        <v>256</v>
      </c>
      <c r="C36" s="54"/>
      <c r="D36" s="53"/>
      <c r="E36" s="53"/>
    </row>
    <row r="37" spans="1:5" s="35" customFormat="1" ht="16.05" customHeight="1" thickBot="1" x14ac:dyDescent="0.35">
      <c r="A37" s="136"/>
      <c r="B37" s="69" t="s">
        <v>278</v>
      </c>
      <c r="C37" s="89">
        <f ca="1">IF(OR(C29="",C29=0),"Tastează nr. zile în celula  C29""",(C28+C29)-1)</f>
        <v>45330</v>
      </c>
      <c r="D37" s="168"/>
      <c r="E37" s="169"/>
    </row>
    <row r="38" spans="1:5" s="35" customFormat="1" ht="16.05" customHeight="1" thickBot="1" x14ac:dyDescent="0.35">
      <c r="A38" s="63" t="s">
        <v>252</v>
      </c>
      <c r="B38" s="71" t="s">
        <v>248</v>
      </c>
      <c r="C38" s="165"/>
      <c r="D38" s="166"/>
      <c r="E38" s="167"/>
    </row>
    <row r="39" spans="1:5" s="35" customFormat="1" x14ac:dyDescent="0.3">
      <c r="A39" s="136" t="s">
        <v>245</v>
      </c>
      <c r="B39" s="147" t="s">
        <v>319</v>
      </c>
      <c r="C39" s="55" t="s">
        <v>322</v>
      </c>
      <c r="D39" s="40"/>
      <c r="E39" s="41"/>
    </row>
    <row r="40" spans="1:5" s="35" customFormat="1" x14ac:dyDescent="0.3">
      <c r="A40" s="136"/>
      <c r="B40" s="147"/>
      <c r="C40" s="56" t="s">
        <v>321</v>
      </c>
      <c r="D40" s="57"/>
      <c r="E40" s="42"/>
    </row>
    <row r="41" spans="1:5" s="35" customFormat="1" x14ac:dyDescent="0.3">
      <c r="A41" s="136"/>
      <c r="B41" s="147"/>
      <c r="C41" s="56" t="s">
        <v>323</v>
      </c>
      <c r="D41" s="57"/>
      <c r="E41" s="42"/>
    </row>
    <row r="42" spans="1:5" s="35" customFormat="1" x14ac:dyDescent="0.3">
      <c r="A42" s="136"/>
      <c r="B42" s="147"/>
      <c r="C42" s="56" t="s">
        <v>324</v>
      </c>
      <c r="D42" s="57"/>
      <c r="E42" s="42"/>
    </row>
    <row r="43" spans="1:5" s="35" customFormat="1" ht="16.2" customHeight="1" thickBot="1" x14ac:dyDescent="0.35">
      <c r="A43" s="136"/>
      <c r="B43" s="148"/>
      <c r="C43" s="58" t="s">
        <v>325</v>
      </c>
      <c r="D43" s="59"/>
      <c r="E43" s="60"/>
    </row>
    <row r="44" spans="1:5" s="35" customFormat="1" ht="19.95" customHeight="1" x14ac:dyDescent="0.3">
      <c r="A44" s="136" t="s">
        <v>246</v>
      </c>
      <c r="B44" s="85" t="s">
        <v>297</v>
      </c>
      <c r="C44" s="61"/>
      <c r="D44" s="43"/>
      <c r="E44" s="44"/>
    </row>
    <row r="45" spans="1:5" s="35" customFormat="1" ht="26.55" customHeight="1" x14ac:dyDescent="0.3">
      <c r="A45" s="136"/>
      <c r="B45" s="86" t="s">
        <v>280</v>
      </c>
      <c r="C45" s="62"/>
      <c r="D45" s="83"/>
      <c r="E45" s="45"/>
    </row>
    <row r="46" spans="1:5" ht="16.2" thickBot="1" x14ac:dyDescent="0.35">
      <c r="A46" s="115"/>
      <c r="B46" s="87"/>
      <c r="C46" s="80"/>
      <c r="D46" s="84"/>
      <c r="E46" s="81"/>
    </row>
    <row r="47" spans="1:5" s="35" customFormat="1" ht="28.8" customHeight="1" thickBot="1" x14ac:dyDescent="0.35">
      <c r="A47" s="158" t="s">
        <v>288</v>
      </c>
      <c r="B47" s="159"/>
      <c r="C47" s="159"/>
      <c r="D47" s="159"/>
      <c r="E47" s="160"/>
    </row>
    <row r="48" spans="1:5" s="35" customFormat="1" ht="15" thickBot="1" x14ac:dyDescent="0.35">
      <c r="A48" s="151" t="s">
        <v>305</v>
      </c>
      <c r="B48" s="151"/>
      <c r="C48" s="131" t="s">
        <v>249</v>
      </c>
      <c r="D48" s="131"/>
    </row>
    <row r="49" spans="1:5" s="35" customFormat="1" ht="14.4" x14ac:dyDescent="0.3">
      <c r="A49" s="132"/>
      <c r="B49" s="133"/>
      <c r="C49" s="143"/>
      <c r="D49" s="143"/>
      <c r="E49" s="105"/>
    </row>
    <row r="50" spans="1:5" s="35" customFormat="1" ht="6" customHeight="1" thickBot="1" x14ac:dyDescent="0.35">
      <c r="A50" s="134"/>
      <c r="B50" s="135"/>
      <c r="C50" s="144"/>
      <c r="D50" s="144"/>
      <c r="E50" s="110"/>
    </row>
    <row r="51" spans="1:5" s="35" customFormat="1" ht="50.4" customHeight="1" x14ac:dyDescent="0.3">
      <c r="A51" s="153" t="s">
        <v>315</v>
      </c>
      <c r="B51" s="153"/>
      <c r="C51" s="153"/>
      <c r="D51" s="153"/>
      <c r="E51" s="153"/>
    </row>
  </sheetData>
  <sheetProtection algorithmName="SHA-512" hashValue="UKyZYo6wbjVsqddRyvZphdW/bVtkPsRDvlxmSt6FkImGe1dbo8s0cfetPlNHT3DVd1jepkhK0J4UKNKyDbjXSg==" saltValue="Bt2Fpj+dJPSCN6i2vQGqHg==" spinCount="100000" sheet="1" objects="1" scenarios="1"/>
  <protectedRanges>
    <protectedRange sqref="C21" name="Range12"/>
    <protectedRange sqref="C38:E38" name="Range11"/>
    <protectedRange sqref="A6" name="Range9"/>
    <protectedRange sqref="D24:E25" name="Range6"/>
    <protectedRange sqref="C14" name="Range5"/>
    <protectedRange sqref="A49" name="Range1"/>
    <protectedRange sqref="A3:A4" name="Range2"/>
    <protectedRange sqref="C5" name="Range3"/>
    <protectedRange sqref="C39:E45 C16:E18 C15 C31:E36 C20 C27 D28 C29:E29 D37 C8:E10 C23:D23 B12:E12" name="Range4"/>
    <protectedRange sqref="C19:C23 D23:D25 C26" name="Range7"/>
    <protectedRange sqref="C23:E23" name="Range8"/>
    <protectedRange sqref="A47:E47" name="Range10"/>
  </protectedRanges>
  <mergeCells count="42">
    <mergeCell ref="A51:E51"/>
    <mergeCell ref="D29:E30"/>
    <mergeCell ref="A47:E47"/>
    <mergeCell ref="A27:A37"/>
    <mergeCell ref="C21:E21"/>
    <mergeCell ref="D25:E25"/>
    <mergeCell ref="B22:B25"/>
    <mergeCell ref="A22:A25"/>
    <mergeCell ref="C38:E38"/>
    <mergeCell ref="D37:E37"/>
    <mergeCell ref="D28:E28"/>
    <mergeCell ref="A1:E1"/>
    <mergeCell ref="A13:E13"/>
    <mergeCell ref="A49:B50"/>
    <mergeCell ref="A39:A43"/>
    <mergeCell ref="D23:E23"/>
    <mergeCell ref="C26:E26"/>
    <mergeCell ref="D27:E27"/>
    <mergeCell ref="C49:E50"/>
    <mergeCell ref="A7:E7"/>
    <mergeCell ref="B39:B43"/>
    <mergeCell ref="D24:E24"/>
    <mergeCell ref="C48:D48"/>
    <mergeCell ref="C8:E8"/>
    <mergeCell ref="A48:B48"/>
    <mergeCell ref="A11:A12"/>
    <mergeCell ref="A44:A46"/>
    <mergeCell ref="A3:B3"/>
    <mergeCell ref="A2:B2"/>
    <mergeCell ref="B5:C5"/>
    <mergeCell ref="D22:E22"/>
    <mergeCell ref="C15:E15"/>
    <mergeCell ref="C14:E14"/>
    <mergeCell ref="D3:E6"/>
    <mergeCell ref="C2:E2"/>
    <mergeCell ref="C9:E9"/>
    <mergeCell ref="C10:E10"/>
    <mergeCell ref="C20:E20"/>
    <mergeCell ref="A16:A18"/>
    <mergeCell ref="B16:B18"/>
    <mergeCell ref="C16:E18"/>
    <mergeCell ref="C19:E19"/>
  </mergeCells>
  <dataValidations count="3">
    <dataValidation type="list" allowBlank="1" showInputMessage="1" showErrorMessage="1" sqref="C23" xr:uid="{73999833-DD7C-41B9-ADE3-4D434835B81A}">
      <formula1>IF(C21="P1 - Promovarea sportului de performanță",Ctg_p1,IF(C21="P2 - Sportul pentru toți",Ctg_P2))</formula1>
    </dataValidation>
    <dataValidation type="list" allowBlank="1" showInputMessage="1" showErrorMessage="1" sqref="D23" xr:uid="{6B3F85C3-DE27-4359-99A7-8E142304424B}">
      <formula1>IF(C21="P1 - Promovarea sportului de performanță",GenP1,IF(C21="P2 - Sportul pentru toți",GenP2))</formula1>
    </dataValidation>
    <dataValidation type="whole" allowBlank="1" showInputMessage="1" showErrorMessage="1" sqref="C27 C29" xr:uid="{FA953E3C-EE41-46A9-AFDD-5984309F4397}">
      <formula1>1</formula1>
      <formula2>360</formula2>
    </dataValidation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91" fitToHeight="0" orientation="portrait" r:id="rId1"/>
  <headerFooter>
    <oddHeader xml:space="preserve">&amp;R
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12373A4-A02B-48CE-9F80-BF3820300C7B}">
          <x14:formula1>
            <xm:f>'Combo Box'!$A$24:$A$115</xm:f>
          </x14:formula1>
          <xm:sqref>C19</xm:sqref>
        </x14:dataValidation>
        <x14:dataValidation type="list" allowBlank="1" showInputMessage="1" showErrorMessage="1" xr:uid="{2EA1AE86-E4B2-420C-A47F-F4934D4A5576}">
          <x14:formula1>
            <xm:f>'Combo Box'!$F$15:$F$16</xm:f>
          </x14:formula1>
          <xm:sqref>C21</xm:sqref>
        </x14:dataValidation>
        <x14:dataValidation type="list" allowBlank="1" showInputMessage="1" showErrorMessage="1" xr:uid="{D69A410F-0517-4D9F-BE3F-36A5B6D2CAAE}">
          <x14:formula1>
            <xm:f>'Combo Box'!$E$2:$DH$2</xm:f>
          </x14:formula1>
          <xm:sqref>C26:E26</xm:sqref>
        </x14:dataValidation>
        <x14:dataValidation type="list" allowBlank="1" showInputMessage="1" showErrorMessage="1" xr:uid="{854D6AF7-3BF8-46BD-94A5-6028D833A188}">
          <x14:formula1>
            <xm:f>'Combo Box'!$A$10:$A$15</xm:f>
          </x14:formula1>
          <xm:sqref>C38</xm:sqref>
        </x14:dataValidation>
        <x14:dataValidation type="list" allowBlank="1" showInputMessage="1" showErrorMessage="1" xr:uid="{E7B2F46D-CD94-4CB5-A0E3-D5806F6FC146}">
          <x14:formula1>
            <xm:f>'Combo Box'!$A$17:$A$18</xm:f>
          </x14:formula1>
          <xm:sqref>C2:E2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9035-0A6B-42CF-BFF2-FB24BCFA8DF7}">
  <sheetPr codeName="Sheet3"/>
  <dimension ref="A1:DA99"/>
  <sheetViews>
    <sheetView workbookViewId="0">
      <selection activeCell="S9" sqref="S9"/>
    </sheetView>
  </sheetViews>
  <sheetFormatPr defaultColWidth="8.77734375" defaultRowHeight="13.2" x14ac:dyDescent="0.25"/>
  <cols>
    <col min="1" max="1" width="17.77734375" style="1" customWidth="1"/>
    <col min="2" max="10" width="8.77734375" style="1"/>
    <col min="11" max="11" width="13" style="1" customWidth="1"/>
    <col min="12" max="16384" width="8.77734375" style="1"/>
  </cols>
  <sheetData>
    <row r="1" spans="1:105" ht="13.8" thickBot="1" x14ac:dyDescent="0.3">
      <c r="A1" s="1">
        <v>2</v>
      </c>
    </row>
    <row r="2" spans="1:105" ht="105.6" thickBot="1" x14ac:dyDescent="0.3">
      <c r="A2" s="2" t="s">
        <v>13</v>
      </c>
      <c r="E2" s="3" t="s">
        <v>14</v>
      </c>
      <c r="F2" s="4" t="s">
        <v>15</v>
      </c>
      <c r="G2" s="4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23</v>
      </c>
      <c r="O2" s="5" t="s">
        <v>24</v>
      </c>
      <c r="P2" s="5" t="s">
        <v>25</v>
      </c>
      <c r="Q2" s="5" t="s">
        <v>26</v>
      </c>
      <c r="R2" s="5" t="s">
        <v>27</v>
      </c>
      <c r="S2" s="5" t="s">
        <v>28</v>
      </c>
      <c r="T2" s="5" t="s">
        <v>29</v>
      </c>
      <c r="U2" s="5" t="s">
        <v>30</v>
      </c>
      <c r="V2" s="5" t="s">
        <v>31</v>
      </c>
      <c r="W2" s="5" t="s">
        <v>32</v>
      </c>
      <c r="X2" s="5" t="s">
        <v>33</v>
      </c>
      <c r="Y2" s="5" t="s">
        <v>34</v>
      </c>
      <c r="Z2" s="5" t="s">
        <v>35</v>
      </c>
      <c r="AA2" s="5" t="s">
        <v>36</v>
      </c>
      <c r="AB2" s="5" t="s">
        <v>37</v>
      </c>
      <c r="AC2" s="5" t="s">
        <v>38</v>
      </c>
      <c r="AD2" s="5" t="s">
        <v>39</v>
      </c>
      <c r="AE2" s="5" t="s">
        <v>40</v>
      </c>
      <c r="AF2" s="5" t="s">
        <v>41</v>
      </c>
      <c r="AG2" s="5" t="s">
        <v>42</v>
      </c>
      <c r="AH2" s="5" t="s">
        <v>43</v>
      </c>
      <c r="AI2" s="5" t="s">
        <v>326</v>
      </c>
      <c r="AJ2" s="5" t="s">
        <v>327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5" t="s">
        <v>49</v>
      </c>
      <c r="AQ2" s="5" t="s">
        <v>50</v>
      </c>
      <c r="AR2" s="5" t="s">
        <v>51</v>
      </c>
      <c r="AS2" s="5" t="s">
        <v>52</v>
      </c>
      <c r="AT2" s="5" t="s">
        <v>53</v>
      </c>
      <c r="AU2" s="5" t="s">
        <v>54</v>
      </c>
      <c r="AV2" s="5" t="s">
        <v>55</v>
      </c>
      <c r="AW2" s="5" t="s">
        <v>56</v>
      </c>
      <c r="AX2" s="5" t="s">
        <v>57</v>
      </c>
      <c r="AY2" s="5" t="s">
        <v>58</v>
      </c>
      <c r="AZ2" s="5" t="s">
        <v>59</v>
      </c>
      <c r="BA2" s="5" t="s">
        <v>60</v>
      </c>
      <c r="BB2" s="5" t="s">
        <v>61</v>
      </c>
      <c r="BC2" s="5" t="s">
        <v>62</v>
      </c>
      <c r="BD2" s="5" t="s">
        <v>63</v>
      </c>
      <c r="BE2" s="5" t="s">
        <v>64</v>
      </c>
      <c r="BF2" s="5" t="s">
        <v>65</v>
      </c>
      <c r="BG2" s="5" t="s">
        <v>66</v>
      </c>
      <c r="BH2" s="5" t="s">
        <v>67</v>
      </c>
      <c r="BI2" s="5" t="s">
        <v>68</v>
      </c>
      <c r="BJ2" s="5" t="s">
        <v>69</v>
      </c>
      <c r="BK2" s="5" t="s">
        <v>70</v>
      </c>
      <c r="BL2" s="5" t="s">
        <v>71</v>
      </c>
      <c r="BM2" s="5" t="s">
        <v>72</v>
      </c>
      <c r="BN2" s="5" t="s">
        <v>73</v>
      </c>
      <c r="BO2" s="5" t="s">
        <v>74</v>
      </c>
      <c r="BP2" s="5" t="s">
        <v>75</v>
      </c>
      <c r="BQ2" s="5" t="s">
        <v>76</v>
      </c>
      <c r="BR2" s="5" t="s">
        <v>77</v>
      </c>
      <c r="BS2" s="5" t="s">
        <v>78</v>
      </c>
      <c r="BT2" s="5" t="s">
        <v>79</v>
      </c>
      <c r="BU2" s="5" t="s">
        <v>80</v>
      </c>
      <c r="BV2" s="5" t="s">
        <v>81</v>
      </c>
      <c r="BW2" s="5" t="s">
        <v>82</v>
      </c>
      <c r="BX2" s="5" t="s">
        <v>83</v>
      </c>
      <c r="BY2" s="5" t="s">
        <v>84</v>
      </c>
      <c r="BZ2" s="5" t="s">
        <v>85</v>
      </c>
      <c r="CA2" s="5" t="s">
        <v>86</v>
      </c>
      <c r="CB2" s="5" t="s">
        <v>87</v>
      </c>
      <c r="CC2" s="5" t="s">
        <v>88</v>
      </c>
      <c r="CD2" s="5" t="s">
        <v>89</v>
      </c>
      <c r="CE2" s="5" t="s">
        <v>90</v>
      </c>
      <c r="CF2" s="5" t="s">
        <v>91</v>
      </c>
      <c r="CG2" s="5" t="s">
        <v>92</v>
      </c>
      <c r="CH2" s="5" t="s">
        <v>93</v>
      </c>
      <c r="CI2" s="5" t="s">
        <v>94</v>
      </c>
      <c r="CJ2" s="5" t="s">
        <v>95</v>
      </c>
      <c r="CK2" s="5" t="s">
        <v>96</v>
      </c>
      <c r="CL2" s="5" t="s">
        <v>97</v>
      </c>
      <c r="CM2" s="5" t="s">
        <v>98</v>
      </c>
      <c r="CN2" s="5" t="s">
        <v>99</v>
      </c>
      <c r="CO2" s="5" t="s">
        <v>100</v>
      </c>
      <c r="CP2" s="5" t="s">
        <v>101</v>
      </c>
      <c r="CQ2" s="5" t="s">
        <v>102</v>
      </c>
      <c r="CR2" s="5" t="s">
        <v>103</v>
      </c>
      <c r="CS2" s="6" t="s">
        <v>104</v>
      </c>
      <c r="CT2" s="6" t="s">
        <v>105</v>
      </c>
      <c r="CU2" s="5" t="s">
        <v>106</v>
      </c>
      <c r="CV2" s="7" t="s">
        <v>107</v>
      </c>
      <c r="CW2" s="7" t="s">
        <v>108</v>
      </c>
      <c r="CX2" s="1" t="s">
        <v>301</v>
      </c>
      <c r="CY2" s="1" t="s">
        <v>302</v>
      </c>
      <c r="CZ2" s="1" t="s">
        <v>304</v>
      </c>
      <c r="DA2" s="1" t="s">
        <v>303</v>
      </c>
    </row>
    <row r="3" spans="1:105" x14ac:dyDescent="0.25">
      <c r="A3" s="2" t="s">
        <v>109</v>
      </c>
    </row>
    <row r="4" spans="1:105" x14ac:dyDescent="0.25">
      <c r="A4" s="2" t="s">
        <v>110</v>
      </c>
      <c r="E4" s="1">
        <v>1</v>
      </c>
      <c r="K4" s="1" t="s">
        <v>196</v>
      </c>
      <c r="M4" s="1" t="s">
        <v>215</v>
      </c>
    </row>
    <row r="5" spans="1:105" x14ac:dyDescent="0.25">
      <c r="A5" s="2" t="s">
        <v>111</v>
      </c>
      <c r="E5" s="1">
        <v>2</v>
      </c>
      <c r="K5" s="1" t="s">
        <v>197</v>
      </c>
      <c r="M5" s="1" t="s">
        <v>216</v>
      </c>
    </row>
    <row r="6" spans="1:105" x14ac:dyDescent="0.25">
      <c r="E6" s="1">
        <v>3</v>
      </c>
      <c r="K6" s="1" t="s">
        <v>198</v>
      </c>
      <c r="M6" s="1" t="s">
        <v>217</v>
      </c>
    </row>
    <row r="7" spans="1:105" x14ac:dyDescent="0.25">
      <c r="A7" s="2" t="s">
        <v>112</v>
      </c>
      <c r="E7" s="1">
        <v>4</v>
      </c>
      <c r="K7" s="1" t="s">
        <v>199</v>
      </c>
      <c r="M7" s="1" t="s">
        <v>218</v>
      </c>
    </row>
    <row r="8" spans="1:105" x14ac:dyDescent="0.25">
      <c r="A8" s="2" t="s">
        <v>113</v>
      </c>
      <c r="E8" s="1">
        <v>5</v>
      </c>
      <c r="K8" s="1" t="s">
        <v>200</v>
      </c>
      <c r="M8" s="1" t="s">
        <v>219</v>
      </c>
    </row>
    <row r="9" spans="1:105" x14ac:dyDescent="0.25">
      <c r="A9" s="2"/>
      <c r="K9" s="1" t="s">
        <v>201</v>
      </c>
      <c r="M9" s="1" t="s">
        <v>220</v>
      </c>
    </row>
    <row r="10" spans="1:105" x14ac:dyDescent="0.25">
      <c r="A10" s="2" t="s">
        <v>9</v>
      </c>
      <c r="K10" s="1" t="s">
        <v>202</v>
      </c>
      <c r="M10" s="1" t="s">
        <v>212</v>
      </c>
    </row>
    <row r="11" spans="1:105" x14ac:dyDescent="0.25">
      <c r="A11" s="2" t="s">
        <v>114</v>
      </c>
      <c r="K11" s="1" t="s">
        <v>193</v>
      </c>
      <c r="M11" s="1" t="s">
        <v>213</v>
      </c>
    </row>
    <row r="12" spans="1:105" x14ac:dyDescent="0.25">
      <c r="A12" s="2" t="s">
        <v>115</v>
      </c>
      <c r="K12" s="1" t="s">
        <v>194</v>
      </c>
      <c r="M12" s="1" t="s">
        <v>214</v>
      </c>
    </row>
    <row r="13" spans="1:105" x14ac:dyDescent="0.25">
      <c r="A13" s="2" t="s">
        <v>116</v>
      </c>
      <c r="K13" s="1" t="s">
        <v>195</v>
      </c>
      <c r="M13" s="1" t="s">
        <v>221</v>
      </c>
    </row>
    <row r="14" spans="1:105" x14ac:dyDescent="0.25">
      <c r="A14" s="2" t="s">
        <v>117</v>
      </c>
      <c r="K14" s="1" t="s">
        <v>203</v>
      </c>
      <c r="M14" s="1" t="s">
        <v>222</v>
      </c>
    </row>
    <row r="15" spans="1:105" x14ac:dyDescent="0.25">
      <c r="A15" s="2" t="s">
        <v>118</v>
      </c>
      <c r="F15" s="1" t="s">
        <v>192</v>
      </c>
      <c r="K15" s="1" t="s">
        <v>204</v>
      </c>
      <c r="M15" s="1" t="s">
        <v>223</v>
      </c>
    </row>
    <row r="16" spans="1:105" x14ac:dyDescent="0.25">
      <c r="F16" s="1" t="s">
        <v>191</v>
      </c>
      <c r="K16" s="1" t="s">
        <v>205</v>
      </c>
      <c r="M16" s="1" t="s">
        <v>224</v>
      </c>
    </row>
    <row r="17" spans="1:11" x14ac:dyDescent="0.25">
      <c r="A17" s="2" t="s">
        <v>329</v>
      </c>
      <c r="K17" s="1" t="s">
        <v>290</v>
      </c>
    </row>
    <row r="18" spans="1:11" x14ac:dyDescent="0.25">
      <c r="A18" s="2" t="s">
        <v>328</v>
      </c>
      <c r="F18" s="1" t="s">
        <v>207</v>
      </c>
      <c r="H18" s="1" t="s">
        <v>210</v>
      </c>
      <c r="K18" s="1" t="s">
        <v>291</v>
      </c>
    </row>
    <row r="19" spans="1:11" x14ac:dyDescent="0.25">
      <c r="F19" s="1" t="s">
        <v>208</v>
      </c>
      <c r="H19" s="1" t="s">
        <v>211</v>
      </c>
      <c r="K19" s="1" t="s">
        <v>292</v>
      </c>
    </row>
    <row r="20" spans="1:11" x14ac:dyDescent="0.25">
      <c r="A20" s="1" t="s">
        <v>119</v>
      </c>
      <c r="F20" s="1" t="s">
        <v>206</v>
      </c>
      <c r="H20" s="1" t="s">
        <v>209</v>
      </c>
      <c r="K20" s="1" t="s">
        <v>293</v>
      </c>
    </row>
    <row r="21" spans="1:11" x14ac:dyDescent="0.25">
      <c r="A21" s="1" t="s">
        <v>120</v>
      </c>
      <c r="K21" s="1" t="s">
        <v>294</v>
      </c>
    </row>
    <row r="22" spans="1:11" x14ac:dyDescent="0.25">
      <c r="K22" s="1" t="s">
        <v>295</v>
      </c>
    </row>
    <row r="24" spans="1:11" ht="14.4" x14ac:dyDescent="0.25">
      <c r="A24" s="15" t="s">
        <v>121</v>
      </c>
    </row>
    <row r="25" spans="1:11" ht="14.4" x14ac:dyDescent="0.25">
      <c r="A25" s="15" t="s">
        <v>122</v>
      </c>
    </row>
    <row r="26" spans="1:11" ht="14.4" x14ac:dyDescent="0.25">
      <c r="A26" s="15" t="s">
        <v>123</v>
      </c>
    </row>
    <row r="27" spans="1:11" ht="14.4" x14ac:dyDescent="0.25">
      <c r="A27" s="15" t="s">
        <v>124</v>
      </c>
    </row>
    <row r="28" spans="1:11" ht="14.4" x14ac:dyDescent="0.25">
      <c r="A28" s="15" t="s">
        <v>125</v>
      </c>
    </row>
    <row r="29" spans="1:11" ht="14.4" x14ac:dyDescent="0.25">
      <c r="A29" s="15" t="s">
        <v>126</v>
      </c>
    </row>
    <row r="30" spans="1:11" ht="14.4" x14ac:dyDescent="0.25">
      <c r="A30" s="15" t="s">
        <v>127</v>
      </c>
    </row>
    <row r="31" spans="1:11" ht="14.4" x14ac:dyDescent="0.25">
      <c r="A31" s="15" t="s">
        <v>128</v>
      </c>
    </row>
    <row r="32" spans="1:11" ht="14.4" x14ac:dyDescent="0.25">
      <c r="A32" s="15" t="s">
        <v>129</v>
      </c>
    </row>
    <row r="33" spans="1:1" ht="14.4" x14ac:dyDescent="0.25">
      <c r="A33" s="15" t="s">
        <v>130</v>
      </c>
    </row>
    <row r="34" spans="1:1" ht="14.4" x14ac:dyDescent="0.25">
      <c r="A34" s="15" t="s">
        <v>131</v>
      </c>
    </row>
    <row r="35" spans="1:1" ht="14.4" x14ac:dyDescent="0.25">
      <c r="A35" s="15" t="s">
        <v>132</v>
      </c>
    </row>
    <row r="36" spans="1:1" ht="14.4" x14ac:dyDescent="0.25">
      <c r="A36" s="15" t="s">
        <v>133</v>
      </c>
    </row>
    <row r="37" spans="1:1" ht="14.4" x14ac:dyDescent="0.25">
      <c r="A37" s="15" t="s">
        <v>134</v>
      </c>
    </row>
    <row r="38" spans="1:1" ht="14.4" x14ac:dyDescent="0.25">
      <c r="A38" s="8" t="s">
        <v>135</v>
      </c>
    </row>
    <row r="39" spans="1:1" ht="14.4" x14ac:dyDescent="0.25">
      <c r="A39" s="8" t="s">
        <v>136</v>
      </c>
    </row>
    <row r="40" spans="1:1" ht="14.4" x14ac:dyDescent="0.25">
      <c r="A40" s="8" t="s">
        <v>137</v>
      </c>
    </row>
    <row r="41" spans="1:1" ht="14.4" x14ac:dyDescent="0.25">
      <c r="A41" s="8" t="s">
        <v>138</v>
      </c>
    </row>
    <row r="42" spans="1:1" ht="14.4" x14ac:dyDescent="0.25">
      <c r="A42" s="8" t="s">
        <v>139</v>
      </c>
    </row>
    <row r="43" spans="1:1" ht="14.4" x14ac:dyDescent="0.25">
      <c r="A43" s="8" t="s">
        <v>140</v>
      </c>
    </row>
    <row r="44" spans="1:1" ht="14.4" x14ac:dyDescent="0.25">
      <c r="A44" s="8" t="s">
        <v>141</v>
      </c>
    </row>
    <row r="45" spans="1:1" ht="14.4" x14ac:dyDescent="0.25">
      <c r="A45" s="8" t="s">
        <v>142</v>
      </c>
    </row>
    <row r="46" spans="1:1" ht="14.4" x14ac:dyDescent="0.25">
      <c r="A46" s="8" t="s">
        <v>143</v>
      </c>
    </row>
    <row r="47" spans="1:1" ht="14.4" x14ac:dyDescent="0.25">
      <c r="A47" s="8" t="s">
        <v>144</v>
      </c>
    </row>
    <row r="48" spans="1:1" ht="14.4" x14ac:dyDescent="0.25">
      <c r="A48" s="8" t="s">
        <v>145</v>
      </c>
    </row>
    <row r="49" spans="1:1" ht="14.4" x14ac:dyDescent="0.25">
      <c r="A49" s="8" t="s">
        <v>146</v>
      </c>
    </row>
    <row r="50" spans="1:1" ht="14.4" x14ac:dyDescent="0.25">
      <c r="A50" s="8" t="s">
        <v>147</v>
      </c>
    </row>
    <row r="51" spans="1:1" ht="14.4" x14ac:dyDescent="0.25">
      <c r="A51" s="8" t="s">
        <v>148</v>
      </c>
    </row>
    <row r="52" spans="1:1" ht="14.4" x14ac:dyDescent="0.25">
      <c r="A52" s="8" t="s">
        <v>149</v>
      </c>
    </row>
    <row r="53" spans="1:1" ht="14.4" x14ac:dyDescent="0.25">
      <c r="A53" s="8" t="s">
        <v>150</v>
      </c>
    </row>
    <row r="54" spans="1:1" ht="14.4" x14ac:dyDescent="0.25">
      <c r="A54" s="8" t="s">
        <v>151</v>
      </c>
    </row>
    <row r="55" spans="1:1" ht="14.4" x14ac:dyDescent="0.25">
      <c r="A55" s="8" t="s">
        <v>152</v>
      </c>
    </row>
    <row r="56" spans="1:1" ht="14.4" x14ac:dyDescent="0.25">
      <c r="A56" s="8" t="s">
        <v>153</v>
      </c>
    </row>
    <row r="57" spans="1:1" ht="14.4" x14ac:dyDescent="0.25">
      <c r="A57" s="8" t="s">
        <v>154</v>
      </c>
    </row>
    <row r="58" spans="1:1" ht="14.4" x14ac:dyDescent="0.25">
      <c r="A58" s="8" t="s">
        <v>155</v>
      </c>
    </row>
    <row r="59" spans="1:1" ht="14.4" x14ac:dyDescent="0.25">
      <c r="A59" s="8" t="s">
        <v>156</v>
      </c>
    </row>
    <row r="60" spans="1:1" ht="14.4" x14ac:dyDescent="0.25">
      <c r="A60" s="8" t="s">
        <v>157</v>
      </c>
    </row>
    <row r="61" spans="1:1" ht="14.4" x14ac:dyDescent="0.25">
      <c r="A61" s="8" t="s">
        <v>158</v>
      </c>
    </row>
    <row r="62" spans="1:1" ht="14.4" x14ac:dyDescent="0.25">
      <c r="A62" s="8" t="s">
        <v>159</v>
      </c>
    </row>
    <row r="63" spans="1:1" ht="14.4" x14ac:dyDescent="0.25">
      <c r="A63" s="8" t="s">
        <v>160</v>
      </c>
    </row>
    <row r="64" spans="1:1" ht="14.4" x14ac:dyDescent="0.25">
      <c r="A64" s="8" t="s">
        <v>161</v>
      </c>
    </row>
    <row r="65" spans="1:1" ht="14.4" x14ac:dyDescent="0.25">
      <c r="A65" s="8" t="s">
        <v>162</v>
      </c>
    </row>
    <row r="66" spans="1:1" ht="14.4" x14ac:dyDescent="0.25">
      <c r="A66" s="8" t="s">
        <v>163</v>
      </c>
    </row>
    <row r="67" spans="1:1" ht="14.4" x14ac:dyDescent="0.25">
      <c r="A67" s="8" t="s">
        <v>164</v>
      </c>
    </row>
    <row r="68" spans="1:1" ht="14.4" x14ac:dyDescent="0.25">
      <c r="A68" s="8" t="s">
        <v>165</v>
      </c>
    </row>
    <row r="69" spans="1:1" ht="14.4" x14ac:dyDescent="0.25">
      <c r="A69" s="8" t="s">
        <v>166</v>
      </c>
    </row>
    <row r="70" spans="1:1" ht="14.4" x14ac:dyDescent="0.25">
      <c r="A70" s="8" t="s">
        <v>167</v>
      </c>
    </row>
    <row r="71" spans="1:1" ht="14.4" x14ac:dyDescent="0.25">
      <c r="A71" s="8" t="s">
        <v>168</v>
      </c>
    </row>
    <row r="72" spans="1:1" ht="14.4" x14ac:dyDescent="0.25">
      <c r="A72" s="8" t="s">
        <v>169</v>
      </c>
    </row>
    <row r="73" spans="1:1" ht="14.4" x14ac:dyDescent="0.25">
      <c r="A73" s="8" t="s">
        <v>170</v>
      </c>
    </row>
    <row r="74" spans="1:1" ht="14.4" x14ac:dyDescent="0.25">
      <c r="A74" s="8" t="s">
        <v>171</v>
      </c>
    </row>
    <row r="75" spans="1:1" ht="14.4" x14ac:dyDescent="0.25">
      <c r="A75" s="8" t="s">
        <v>172</v>
      </c>
    </row>
    <row r="76" spans="1:1" ht="14.4" x14ac:dyDescent="0.25">
      <c r="A76" s="8" t="s">
        <v>173</v>
      </c>
    </row>
    <row r="77" spans="1:1" ht="14.4" x14ac:dyDescent="0.25">
      <c r="A77" s="8" t="s">
        <v>174</v>
      </c>
    </row>
    <row r="78" spans="1:1" ht="14.4" x14ac:dyDescent="0.25">
      <c r="A78" s="8" t="s">
        <v>175</v>
      </c>
    </row>
    <row r="79" spans="1:1" ht="14.4" x14ac:dyDescent="0.25">
      <c r="A79" s="8" t="s">
        <v>176</v>
      </c>
    </row>
    <row r="80" spans="1:1" ht="14.4" x14ac:dyDescent="0.25">
      <c r="A80" s="8" t="s">
        <v>177</v>
      </c>
    </row>
    <row r="81" spans="1:13" ht="14.4" x14ac:dyDescent="0.25">
      <c r="A81" s="8" t="s">
        <v>178</v>
      </c>
    </row>
    <row r="82" spans="1:13" ht="14.4" x14ac:dyDescent="0.25">
      <c r="A82" s="8" t="s">
        <v>179</v>
      </c>
    </row>
    <row r="83" spans="1:13" ht="14.4" x14ac:dyDescent="0.25">
      <c r="A83" s="8" t="s">
        <v>180</v>
      </c>
    </row>
    <row r="84" spans="1:13" ht="14.4" x14ac:dyDescent="0.25">
      <c r="A84" s="8" t="s">
        <v>181</v>
      </c>
    </row>
    <row r="85" spans="1:13" ht="14.4" x14ac:dyDescent="0.25">
      <c r="A85" s="8" t="s">
        <v>182</v>
      </c>
    </row>
    <row r="86" spans="1:13" ht="14.4" x14ac:dyDescent="0.25">
      <c r="A86" s="8" t="s">
        <v>183</v>
      </c>
    </row>
    <row r="87" spans="1:13" ht="14.4" x14ac:dyDescent="0.25">
      <c r="A87" s="8" t="s">
        <v>184</v>
      </c>
    </row>
    <row r="88" spans="1:13" ht="14.4" x14ac:dyDescent="0.25">
      <c r="A88" s="8" t="s">
        <v>185</v>
      </c>
    </row>
    <row r="89" spans="1:13" ht="14.4" x14ac:dyDescent="0.25">
      <c r="A89" s="8" t="s">
        <v>186</v>
      </c>
    </row>
    <row r="90" spans="1:13" ht="14.4" x14ac:dyDescent="0.25">
      <c r="A90" s="8" t="s">
        <v>187</v>
      </c>
    </row>
    <row r="91" spans="1:13" ht="14.4" x14ac:dyDescent="0.25">
      <c r="A91" s="8" t="s">
        <v>188</v>
      </c>
    </row>
    <row r="92" spans="1:13" ht="14.4" x14ac:dyDescent="0.25">
      <c r="A92" s="8" t="s">
        <v>189</v>
      </c>
    </row>
    <row r="93" spans="1:13" ht="14.4" x14ac:dyDescent="0.25">
      <c r="A93" s="8" t="s">
        <v>190</v>
      </c>
    </row>
    <row r="94" spans="1:13" x14ac:dyDescent="0.25">
      <c r="A94" s="1" t="s">
        <v>253</v>
      </c>
    </row>
    <row r="95" spans="1:13" x14ac:dyDescent="0.25">
      <c r="A95" s="1" t="s">
        <v>254</v>
      </c>
      <c r="M95" s="16">
        <v>45199</v>
      </c>
    </row>
    <row r="96" spans="1:13" x14ac:dyDescent="0.25">
      <c r="A96" s="1" t="s">
        <v>255</v>
      </c>
    </row>
    <row r="99" spans="12:14" x14ac:dyDescent="0.25">
      <c r="L99" s="17">
        <v>0.65763888888888888</v>
      </c>
      <c r="M99" s="16"/>
      <c r="N99" s="16">
        <v>45185</v>
      </c>
    </row>
  </sheetData>
  <sortState xmlns:xlrd2="http://schemas.microsoft.com/office/spreadsheetml/2017/richdata2" ref="E2:DB2">
    <sortCondition ref="E2"/>
  </sortState>
  <pageMargins left="0.75" right="0.75" top="1" bottom="1" header="0.5" footer="0.5"/>
  <pageSetup orientation="portrait" r:id="rId1"/>
  <headerFooter alignWithMargins="0"/>
  <drawing r:id="rId2"/>
  <extLst>
    <ext xmlns:x15="http://schemas.microsoft.com/office/spreadsheetml/2010/11/main" uri="{F7C9EE02-42E1-4005-9D12-6889AFFD525C}">
      <x15:webExtensions xmlns:xm="http://schemas.microsoft.com/office/excel/2006/main">
        <x15:webExtension appRef="{59F7A698-9B64-4B4D-8059-4ACD04F5DC3C}">
          <xm:f>'Combo Box'!$M$95</xm:f>
        </x15:webExtension>
      </x15:webExtens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B0FC0-E547-4903-B47B-0628B2CAB5DD}">
  <sheetPr codeName="Sheet4"/>
  <dimension ref="A4:J18"/>
  <sheetViews>
    <sheetView topLeftCell="C1" workbookViewId="0">
      <selection activeCell="N20" sqref="N20"/>
    </sheetView>
  </sheetViews>
  <sheetFormatPr defaultRowHeight="14.4" x14ac:dyDescent="0.3"/>
  <cols>
    <col min="1" max="1" width="10.6640625" hidden="1" customWidth="1"/>
    <col min="2" max="2" width="0" hidden="1" customWidth="1"/>
    <col min="4" max="4" width="11" customWidth="1"/>
    <col min="5" max="10" width="8.6640625" customWidth="1"/>
  </cols>
  <sheetData>
    <row r="4" spans="1:10" ht="15" thickBot="1" x14ac:dyDescent="0.35">
      <c r="C4" s="33" t="s">
        <v>285</v>
      </c>
      <c r="D4" s="33"/>
      <c r="E4" t="s">
        <v>284</v>
      </c>
    </row>
    <row r="5" spans="1:10" ht="15" thickBot="1" x14ac:dyDescent="0.35">
      <c r="C5" s="34">
        <v>2023</v>
      </c>
      <c r="D5" s="172" t="s">
        <v>269</v>
      </c>
      <c r="E5" s="173"/>
      <c r="F5" s="173"/>
      <c r="G5" s="173"/>
      <c r="H5" s="173"/>
      <c r="I5" s="173"/>
      <c r="J5" s="174"/>
    </row>
    <row r="6" spans="1:10" ht="15" thickBot="1" x14ac:dyDescent="0.35">
      <c r="D6" s="20" t="s">
        <v>273</v>
      </c>
      <c r="E6" s="21" t="s">
        <v>259</v>
      </c>
      <c r="F6" s="21" t="s">
        <v>274</v>
      </c>
      <c r="G6" s="21" t="s">
        <v>275</v>
      </c>
      <c r="H6" s="21" t="s">
        <v>276</v>
      </c>
      <c r="I6" s="21" t="s">
        <v>260</v>
      </c>
      <c r="J6" s="22" t="s">
        <v>277</v>
      </c>
    </row>
    <row r="7" spans="1:10" x14ac:dyDescent="0.3">
      <c r="A7" s="18" t="s">
        <v>261</v>
      </c>
      <c r="B7">
        <v>2023</v>
      </c>
      <c r="D7" s="23">
        <f>DATEVALUE("1-"&amp;D5&amp;"-"&amp;C5)-WEEKDAY(DATEVALUE("1-"&amp;D5&amp;"-"&amp;C5),3)</f>
        <v>45166</v>
      </c>
      <c r="E7" s="24">
        <f>D7+1</f>
        <v>45167</v>
      </c>
      <c r="F7" s="24">
        <f t="shared" ref="F7:J7" si="0">E7+1</f>
        <v>45168</v>
      </c>
      <c r="G7" s="24">
        <f t="shared" si="0"/>
        <v>45169</v>
      </c>
      <c r="H7" s="24">
        <f t="shared" si="0"/>
        <v>45170</v>
      </c>
      <c r="I7" s="24">
        <f t="shared" si="0"/>
        <v>45171</v>
      </c>
      <c r="J7" s="25">
        <f t="shared" si="0"/>
        <v>45172</v>
      </c>
    </row>
    <row r="8" spans="1:10" x14ac:dyDescent="0.3">
      <c r="A8" s="18" t="s">
        <v>262</v>
      </c>
      <c r="B8">
        <v>2024</v>
      </c>
      <c r="D8" s="26">
        <f>D7+7</f>
        <v>45173</v>
      </c>
      <c r="E8" s="31">
        <f t="shared" ref="E8:J8" si="1">E7+7</f>
        <v>45174</v>
      </c>
      <c r="F8" s="31">
        <f t="shared" si="1"/>
        <v>45175</v>
      </c>
      <c r="G8" s="31">
        <f t="shared" si="1"/>
        <v>45176</v>
      </c>
      <c r="H8" s="31">
        <f t="shared" si="1"/>
        <v>45177</v>
      </c>
      <c r="I8" s="31">
        <f t="shared" si="1"/>
        <v>45178</v>
      </c>
      <c r="J8" s="27">
        <f t="shared" si="1"/>
        <v>45179</v>
      </c>
    </row>
    <row r="9" spans="1:10" x14ac:dyDescent="0.3">
      <c r="A9" s="18" t="s">
        <v>263</v>
      </c>
      <c r="B9">
        <v>2025</v>
      </c>
      <c r="D9" s="26">
        <f t="shared" ref="D9:J12" si="2">D8+7</f>
        <v>45180</v>
      </c>
      <c r="E9" s="31">
        <f t="shared" si="2"/>
        <v>45181</v>
      </c>
      <c r="F9" s="31">
        <f t="shared" si="2"/>
        <v>45182</v>
      </c>
      <c r="G9" s="31">
        <f t="shared" si="2"/>
        <v>45183</v>
      </c>
      <c r="H9" s="31">
        <f t="shared" si="2"/>
        <v>45184</v>
      </c>
      <c r="I9" s="31">
        <f t="shared" si="2"/>
        <v>45185</v>
      </c>
      <c r="J9" s="27">
        <f t="shared" si="2"/>
        <v>45186</v>
      </c>
    </row>
    <row r="10" spans="1:10" x14ac:dyDescent="0.3">
      <c r="A10" s="18" t="s">
        <v>264</v>
      </c>
      <c r="B10">
        <v>2026</v>
      </c>
      <c r="D10" s="26">
        <f t="shared" si="2"/>
        <v>45187</v>
      </c>
      <c r="E10" s="31">
        <f t="shared" si="2"/>
        <v>45188</v>
      </c>
      <c r="F10" s="31">
        <f t="shared" si="2"/>
        <v>45189</v>
      </c>
      <c r="G10" s="31">
        <f t="shared" si="2"/>
        <v>45190</v>
      </c>
      <c r="H10" s="31">
        <f t="shared" si="2"/>
        <v>45191</v>
      </c>
      <c r="I10" s="31">
        <f t="shared" si="2"/>
        <v>45192</v>
      </c>
      <c r="J10" s="27">
        <f t="shared" si="2"/>
        <v>45193</v>
      </c>
    </row>
    <row r="11" spans="1:10" x14ac:dyDescent="0.3">
      <c r="A11" s="18" t="s">
        <v>265</v>
      </c>
      <c r="B11">
        <v>2027</v>
      </c>
      <c r="D11" s="26">
        <f t="shared" si="2"/>
        <v>45194</v>
      </c>
      <c r="E11" s="31">
        <f t="shared" si="2"/>
        <v>45195</v>
      </c>
      <c r="F11" s="31">
        <f t="shared" si="2"/>
        <v>45196</v>
      </c>
      <c r="G11" s="31">
        <f t="shared" si="2"/>
        <v>45197</v>
      </c>
      <c r="H11" s="31">
        <f t="shared" si="2"/>
        <v>45198</v>
      </c>
      <c r="I11" s="31">
        <f t="shared" si="2"/>
        <v>45199</v>
      </c>
      <c r="J11" s="27">
        <f t="shared" si="2"/>
        <v>45200</v>
      </c>
    </row>
    <row r="12" spans="1:10" ht="15" thickBot="1" x14ac:dyDescent="0.35">
      <c r="A12" s="18" t="s">
        <v>266</v>
      </c>
      <c r="B12">
        <v>2028</v>
      </c>
      <c r="D12" s="28">
        <f t="shared" si="2"/>
        <v>45201</v>
      </c>
      <c r="E12" s="29">
        <f t="shared" si="2"/>
        <v>45202</v>
      </c>
      <c r="F12" s="29">
        <f t="shared" si="2"/>
        <v>45203</v>
      </c>
      <c r="G12" s="29">
        <f t="shared" si="2"/>
        <v>45204</v>
      </c>
      <c r="H12" s="29">
        <f t="shared" si="2"/>
        <v>45205</v>
      </c>
      <c r="I12" s="29">
        <f t="shared" si="2"/>
        <v>45206</v>
      </c>
      <c r="J12" s="30">
        <f t="shared" si="2"/>
        <v>45207</v>
      </c>
    </row>
    <row r="13" spans="1:10" x14ac:dyDescent="0.3">
      <c r="A13" s="18" t="s">
        <v>267</v>
      </c>
      <c r="B13">
        <v>2029</v>
      </c>
      <c r="D13" s="19"/>
      <c r="E13" s="19"/>
      <c r="F13" s="19"/>
      <c r="G13" s="19"/>
      <c r="H13" s="19"/>
      <c r="I13" s="19"/>
      <c r="J13" s="19"/>
    </row>
    <row r="14" spans="1:10" x14ac:dyDescent="0.3">
      <c r="A14" s="18" t="s">
        <v>268</v>
      </c>
      <c r="B14">
        <v>2030</v>
      </c>
      <c r="D14" s="19"/>
      <c r="E14" s="19"/>
      <c r="F14" s="19"/>
      <c r="G14" s="19"/>
      <c r="H14" s="19"/>
      <c r="I14" s="19"/>
      <c r="J14" s="19"/>
    </row>
    <row r="15" spans="1:10" x14ac:dyDescent="0.3">
      <c r="A15" s="18" t="s">
        <v>269</v>
      </c>
      <c r="B15">
        <v>2031</v>
      </c>
    </row>
    <row r="16" spans="1:10" x14ac:dyDescent="0.3">
      <c r="A16" s="18" t="s">
        <v>270</v>
      </c>
      <c r="B16">
        <v>2032</v>
      </c>
    </row>
    <row r="17" spans="1:2" x14ac:dyDescent="0.3">
      <c r="A17" s="18" t="s">
        <v>271</v>
      </c>
      <c r="B17">
        <v>2033</v>
      </c>
    </row>
    <row r="18" spans="1:2" x14ac:dyDescent="0.3">
      <c r="A18" s="18" t="s">
        <v>272</v>
      </c>
      <c r="B18">
        <v>2034</v>
      </c>
    </row>
  </sheetData>
  <sheetProtection algorithmName="SHA-512" hashValue="z/Dc8qNrfNPSPfln8kyKWkzL2LB6S8MGZPNXIFfnnTCpsI2ZA23l6iZFK1mpGYnQqK2+2ck4D9pGUZ7zJWRvRA==" saltValue="0jLCCBXtbFVva0lBVAD5cg==" spinCount="100000" sheet="1" objects="1" scenarios="1"/>
  <protectedRanges>
    <protectedRange sqref="C5:J5" name="Range1"/>
  </protectedRanges>
  <mergeCells count="1">
    <mergeCell ref="D5:J5"/>
  </mergeCells>
  <phoneticPr fontId="16" type="noConversion"/>
  <conditionalFormatting sqref="D7:J12">
    <cfRule type="expression" dxfId="0" priority="1">
      <formula>MONTH(D7)&lt;&gt;MONTH($F$9)</formula>
    </cfRule>
  </conditionalFormatting>
  <dataValidations count="2">
    <dataValidation type="list" allowBlank="1" showInputMessage="1" showErrorMessage="1" sqref="D5" xr:uid="{1013929D-CF7D-4791-A4BE-43047F98301A}">
      <formula1>$A$7:$A$18</formula1>
    </dataValidation>
    <dataValidation type="list" allowBlank="1" showInputMessage="1" showErrorMessage="1" sqref="C5" xr:uid="{36CAF043-60A3-4ACB-B09F-1F38CB363980}">
      <formula1>$B$7:$B$145</formula1>
    </dataValidation>
  </dataValidations>
  <pageMargins left="0.7" right="0.7" top="0.75" bottom="0.75" header="0.3" footer="0.3"/>
  <ignoredErrors>
    <ignoredError sqref="E8:J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96C3-4ADF-49E9-977C-79A17C7517A8}">
  <sheetPr codeName="Sheet2"/>
  <dimension ref="B2:L25"/>
  <sheetViews>
    <sheetView showGridLines="0" topLeftCell="C1" workbookViewId="0">
      <selection activeCell="G17" sqref="G17"/>
    </sheetView>
  </sheetViews>
  <sheetFormatPr defaultColWidth="9.21875" defaultRowHeight="20.100000000000001" customHeight="1" x14ac:dyDescent="0.3"/>
  <cols>
    <col min="1" max="1" width="4" style="9" customWidth="1"/>
    <col min="2" max="2" width="37.109375" style="9" customWidth="1"/>
    <col min="3" max="3" width="18.77734375" style="9" customWidth="1"/>
    <col min="4" max="4" width="15.44140625" style="9" customWidth="1"/>
    <col min="5" max="5" width="9.21875" style="9"/>
    <col min="6" max="6" width="19" style="9" customWidth="1"/>
    <col min="7" max="7" width="26.33203125" style="9" customWidth="1"/>
    <col min="8" max="8" width="17.109375" style="9" customWidth="1"/>
    <col min="9" max="16384" width="9.21875" style="9"/>
  </cols>
  <sheetData>
    <row r="2" spans="2:12" ht="20.100000000000001" customHeight="1" thickBot="1" x14ac:dyDescent="0.35">
      <c r="B2" s="175" t="s">
        <v>225</v>
      </c>
      <c r="C2" s="175"/>
      <c r="D2" s="175"/>
      <c r="E2" s="175"/>
      <c r="F2" s="175"/>
    </row>
    <row r="3" spans="2:12" ht="20.100000000000001" customHeight="1" thickTop="1" x14ac:dyDescent="0.3"/>
    <row r="4" spans="2:12" ht="20.100000000000001" customHeight="1" x14ac:dyDescent="0.3">
      <c r="B4" s="10" t="s">
        <v>226</v>
      </c>
      <c r="C4" s="11" t="s">
        <v>234</v>
      </c>
      <c r="D4" s="11" t="s">
        <v>235</v>
      </c>
      <c r="E4" s="9" t="s">
        <v>233</v>
      </c>
      <c r="G4" s="10" t="s">
        <v>227</v>
      </c>
      <c r="H4" s="11" t="s">
        <v>238</v>
      </c>
      <c r="I4" s="11" t="s">
        <v>239</v>
      </c>
      <c r="J4" s="9" t="s">
        <v>209</v>
      </c>
      <c r="K4" s="9" t="s">
        <v>236</v>
      </c>
      <c r="L4" s="9" t="s">
        <v>240</v>
      </c>
    </row>
    <row r="6" spans="2:12" ht="20.100000000000001" customHeight="1" x14ac:dyDescent="0.3">
      <c r="B6" s="12" t="s">
        <v>229</v>
      </c>
      <c r="C6" s="12" t="s">
        <v>230</v>
      </c>
      <c r="D6" s="12" t="s">
        <v>231</v>
      </c>
      <c r="E6" s="13"/>
      <c r="F6" s="14" t="s">
        <v>229</v>
      </c>
    </row>
    <row r="7" spans="2:12" ht="20.100000000000001" customHeight="1" x14ac:dyDescent="0.25">
      <c r="B7" s="1" t="s">
        <v>192</v>
      </c>
      <c r="C7" s="1" t="s">
        <v>228</v>
      </c>
      <c r="D7" s="1" t="s">
        <v>215</v>
      </c>
      <c r="E7" s="13"/>
      <c r="F7" s="11" t="s">
        <v>192</v>
      </c>
    </row>
    <row r="8" spans="2:12" ht="20.100000000000001" customHeight="1" x14ac:dyDescent="0.25">
      <c r="B8" s="1" t="s">
        <v>191</v>
      </c>
      <c r="C8" s="1" t="s">
        <v>197</v>
      </c>
      <c r="D8" s="1" t="s">
        <v>216</v>
      </c>
      <c r="E8" s="13"/>
      <c r="F8" s="14" t="s">
        <v>232</v>
      </c>
      <c r="H8" s="11" t="s">
        <v>237</v>
      </c>
    </row>
    <row r="9" spans="2:12" ht="20.100000000000001" customHeight="1" x14ac:dyDescent="0.25">
      <c r="B9" s="11"/>
      <c r="C9" s="1" t="s">
        <v>198</v>
      </c>
      <c r="D9" s="1" t="s">
        <v>217</v>
      </c>
      <c r="E9" s="13"/>
      <c r="F9" s="11" t="s">
        <v>228</v>
      </c>
      <c r="K9" s="13"/>
    </row>
    <row r="10" spans="2:12" ht="20.100000000000001" customHeight="1" x14ac:dyDescent="0.25">
      <c r="B10" s="11"/>
      <c r="C10" s="1" t="s">
        <v>199</v>
      </c>
      <c r="D10" s="1" t="s">
        <v>218</v>
      </c>
      <c r="E10" s="13"/>
      <c r="F10" s="13"/>
    </row>
    <row r="11" spans="2:12" ht="20.100000000000001" customHeight="1" x14ac:dyDescent="0.25">
      <c r="B11" s="11"/>
      <c r="C11" s="1" t="s">
        <v>200</v>
      </c>
      <c r="D11" s="1" t="s">
        <v>219</v>
      </c>
      <c r="E11" s="13"/>
      <c r="F11" s="13"/>
      <c r="H11" s="9" t="str">
        <f>IF(F7="P1 - Promovarea sportului de performanță","Categorii  vârstă P1",IF(F7="P2 - Sportul pentru toți","Categorii vârstă P2"))</f>
        <v>Categorii  vârstă P1</v>
      </c>
    </row>
    <row r="12" spans="2:12" ht="16.05" customHeight="1" x14ac:dyDescent="0.25">
      <c r="B12" s="13"/>
      <c r="C12" s="1" t="s">
        <v>201</v>
      </c>
      <c r="D12" s="1" t="s">
        <v>220</v>
      </c>
      <c r="E12" s="13"/>
      <c r="F12" s="13"/>
    </row>
    <row r="13" spans="2:12" ht="20.100000000000001" customHeight="1" x14ac:dyDescent="0.25">
      <c r="B13" s="13"/>
      <c r="C13" s="1" t="s">
        <v>202</v>
      </c>
      <c r="D13" s="1" t="s">
        <v>212</v>
      </c>
      <c r="E13" s="13"/>
      <c r="F13" s="13"/>
      <c r="G13" s="9" t="s">
        <v>242</v>
      </c>
      <c r="H13" s="9" t="s">
        <v>241</v>
      </c>
    </row>
    <row r="14" spans="2:12" ht="20.100000000000001" customHeight="1" x14ac:dyDescent="0.25">
      <c r="C14" s="1" t="s">
        <v>193</v>
      </c>
      <c r="D14" s="1" t="s">
        <v>213</v>
      </c>
    </row>
    <row r="15" spans="2:12" ht="20.100000000000001" customHeight="1" x14ac:dyDescent="0.25">
      <c r="C15" s="1" t="s">
        <v>194</v>
      </c>
      <c r="D15" s="1" t="s">
        <v>214</v>
      </c>
    </row>
    <row r="16" spans="2:12" ht="20.100000000000001" customHeight="1" x14ac:dyDescent="0.25">
      <c r="C16" s="1" t="s">
        <v>195</v>
      </c>
      <c r="D16" s="1" t="s">
        <v>221</v>
      </c>
    </row>
    <row r="17" spans="3:4" ht="20.100000000000001" customHeight="1" x14ac:dyDescent="0.25">
      <c r="C17" s="1" t="s">
        <v>203</v>
      </c>
      <c r="D17" s="1" t="s">
        <v>222</v>
      </c>
    </row>
    <row r="18" spans="3:4" ht="20.100000000000001" customHeight="1" x14ac:dyDescent="0.25">
      <c r="C18" s="1" t="s">
        <v>204</v>
      </c>
      <c r="D18" s="1" t="s">
        <v>223</v>
      </c>
    </row>
    <row r="19" spans="3:4" ht="20.100000000000001" customHeight="1" x14ac:dyDescent="0.25">
      <c r="C19" s="1" t="s">
        <v>205</v>
      </c>
      <c r="D19" s="1" t="s">
        <v>224</v>
      </c>
    </row>
    <row r="20" spans="3:4" ht="20.100000000000001" customHeight="1" x14ac:dyDescent="0.25">
      <c r="C20" s="1" t="s">
        <v>296</v>
      </c>
    </row>
    <row r="21" spans="3:4" ht="20.100000000000001" customHeight="1" x14ac:dyDescent="0.25">
      <c r="C21" s="1"/>
    </row>
    <row r="22" spans="3:4" ht="20.100000000000001" customHeight="1" x14ac:dyDescent="0.25">
      <c r="C22" s="1"/>
    </row>
    <row r="23" spans="3:4" ht="20.100000000000001" customHeight="1" x14ac:dyDescent="0.25">
      <c r="C23" s="1"/>
    </row>
    <row r="24" spans="3:4" ht="20.100000000000001" customHeight="1" x14ac:dyDescent="0.25">
      <c r="C24" s="1"/>
    </row>
    <row r="25" spans="3:4" ht="20.100000000000001" customHeight="1" x14ac:dyDescent="0.25">
      <c r="C25" s="1"/>
    </row>
  </sheetData>
  <mergeCells count="1">
    <mergeCell ref="B2:F2"/>
  </mergeCells>
  <dataValidations count="3">
    <dataValidation type="list" allowBlank="1" showInputMessage="1" showErrorMessage="1" sqref="F7" xr:uid="{9ECD1072-8B63-4ECE-B30C-2CB4E2B935E7}">
      <formula1>$B$7:$B$8</formula1>
    </dataValidation>
    <dataValidation type="list" allowBlank="1" showInputMessage="1" showErrorMessage="1" sqref="F9" xr:uid="{BF1F1B1E-6383-4B64-BEBF-4B6CE14EACBA}">
      <formula1>IF(F7="P1 - Promovarea sportului de performanță",Ctg_p1,IF(F7="P2 - Sportul pentru toți",Ctg_P2))</formula1>
    </dataValidation>
    <dataValidation type="list" allowBlank="1" showInputMessage="1" showErrorMessage="1" sqref="H8" xr:uid="{78A17449-4E78-4D94-AC98-4BA149C45EBC}">
      <formula1>IF(F7="P1 - Promovarea sportului de performanță",GenP1,IF(F7="P2 - Sportul pentru toți",GenP2))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Formular</vt:lpstr>
      <vt:lpstr>Combo Box</vt:lpstr>
      <vt:lpstr>CALENDAR</vt:lpstr>
      <vt:lpstr>Name Range</vt:lpstr>
      <vt:lpstr>Copii</vt:lpstr>
      <vt:lpstr>'Name Range'!Ctg_p1</vt:lpstr>
      <vt:lpstr>Ctg_p1</vt:lpstr>
      <vt:lpstr>'Name Range'!Ctg_P2</vt:lpstr>
      <vt:lpstr>Ctg_P2</vt:lpstr>
      <vt:lpstr>GenP1</vt:lpstr>
      <vt:lpstr>Formular!GenP2</vt:lpstr>
      <vt:lpstr>'Name Range'!GenP2</vt:lpstr>
      <vt:lpstr>Formular!Print_Area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marius simina</cp:lastModifiedBy>
  <cp:lastPrinted>2023-09-12T06:36:33Z</cp:lastPrinted>
  <dcterms:created xsi:type="dcterms:W3CDTF">2023-06-22T07:42:48Z</dcterms:created>
  <dcterms:modified xsi:type="dcterms:W3CDTF">2024-02-07T12:28:38Z</dcterms:modified>
</cp:coreProperties>
</file>